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2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1" i="1" l="1"/>
  <c r="M663" i="1"/>
  <c r="L663" i="1"/>
  <c r="L417" i="1" l="1"/>
  <c r="M417" i="1"/>
  <c r="M360" i="1" l="1"/>
  <c r="L360" i="1"/>
  <c r="M416" i="1" l="1"/>
  <c r="L416" i="1"/>
  <c r="M324" i="1"/>
  <c r="L324" i="1"/>
  <c r="M206" i="1" l="1"/>
  <c r="L206" i="1"/>
  <c r="M96" i="1"/>
  <c r="L96" i="1"/>
  <c r="M235" i="1" l="1"/>
  <c r="L235" i="1"/>
  <c r="L415" i="1" l="1"/>
  <c r="M415" i="1"/>
  <c r="L420" i="1"/>
  <c r="L71" i="1" l="1"/>
  <c r="M71" i="1"/>
  <c r="M414" i="1" l="1"/>
  <c r="L414" i="1"/>
  <c r="M334" i="1" l="1"/>
  <c r="L334" i="1"/>
  <c r="M297" i="1"/>
  <c r="L297" i="1"/>
  <c r="L435" i="1" l="1"/>
  <c r="M413" i="1"/>
  <c r="L413" i="1"/>
  <c r="L660" i="1" l="1"/>
  <c r="M411" i="1" l="1"/>
  <c r="L411" i="1"/>
  <c r="L410" i="1" l="1"/>
  <c r="M410" i="1"/>
  <c r="L409" i="1"/>
  <c r="M409" i="1"/>
  <c r="L599" i="1" l="1"/>
  <c r="M408" i="1"/>
  <c r="L408" i="1"/>
  <c r="L659" i="1" l="1"/>
  <c r="L658" i="1"/>
  <c r="L344" i="1" l="1"/>
  <c r="M344" i="1"/>
  <c r="L657" i="1" l="1"/>
  <c r="L656" i="1"/>
  <c r="L407" i="1"/>
  <c r="M407" i="1"/>
  <c r="L405" i="1" l="1"/>
  <c r="M405" i="1"/>
  <c r="L406" i="1"/>
  <c r="M406" i="1"/>
  <c r="M404" i="1"/>
  <c r="M403" i="1"/>
  <c r="L404" i="1"/>
  <c r="L403" i="1"/>
  <c r="M401" i="1" l="1"/>
  <c r="L401" i="1"/>
  <c r="M400" i="1"/>
  <c r="L400" i="1"/>
  <c r="M399" i="1" l="1"/>
  <c r="L399" i="1"/>
  <c r="M397" i="1" l="1"/>
  <c r="L397" i="1"/>
  <c r="L396" i="1"/>
  <c r="M396" i="1"/>
  <c r="L655" i="1"/>
  <c r="M395" i="1" l="1"/>
  <c r="L395" i="1"/>
  <c r="M394" i="1" l="1"/>
  <c r="L394" i="1"/>
  <c r="M389" i="1" l="1"/>
  <c r="L389" i="1"/>
  <c r="M277" i="1" l="1"/>
  <c r="L393" i="1" l="1"/>
  <c r="M393" i="1"/>
  <c r="M390" i="1"/>
  <c r="L390" i="1"/>
  <c r="M387" i="1"/>
  <c r="L387" i="1"/>
  <c r="M386" i="1"/>
  <c r="L386" i="1"/>
  <c r="M286" i="1" l="1"/>
  <c r="L286" i="1"/>
  <c r="M385" i="1"/>
  <c r="L385" i="1"/>
  <c r="M384" i="1"/>
  <c r="L384" i="1"/>
  <c r="M383" i="1"/>
  <c r="L383" i="1"/>
  <c r="M382" i="1"/>
  <c r="L382" i="1"/>
  <c r="L652" i="1" l="1"/>
  <c r="L650" i="1"/>
  <c r="M381" i="1"/>
  <c r="L653" i="1"/>
  <c r="L654" i="1"/>
  <c r="M115" i="1"/>
  <c r="L115" i="1"/>
  <c r="M380" i="1"/>
  <c r="L380" i="1"/>
  <c r="L377" i="1" l="1"/>
  <c r="M377" i="1"/>
  <c r="M139" i="1"/>
  <c r="L139" i="1"/>
  <c r="M376" i="1"/>
  <c r="L376" i="1"/>
  <c r="M375" i="1"/>
  <c r="L375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4" i="1"/>
  <c r="L364" i="1"/>
  <c r="M363" i="1"/>
  <c r="L363" i="1"/>
  <c r="M362" i="1"/>
  <c r="L362" i="1"/>
  <c r="M361" i="1"/>
  <c r="L361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7" i="1"/>
  <c r="L347" i="1"/>
  <c r="M346" i="1"/>
  <c r="L346" i="1"/>
  <c r="M343" i="1"/>
  <c r="L343" i="1"/>
  <c r="M342" i="1"/>
  <c r="L342" i="1"/>
  <c r="M341" i="1"/>
  <c r="L341" i="1"/>
  <c r="M339" i="1"/>
  <c r="L339" i="1"/>
  <c r="M338" i="1"/>
  <c r="L338" i="1"/>
  <c r="M336" i="1"/>
  <c r="L336" i="1"/>
  <c r="M333" i="1"/>
  <c r="L333" i="1"/>
  <c r="M332" i="1"/>
  <c r="L332" i="1"/>
  <c r="M331" i="1"/>
  <c r="L331" i="1"/>
  <c r="M330" i="1"/>
  <c r="L330" i="1"/>
  <c r="M327" i="1"/>
  <c r="L327" i="1"/>
  <c r="M326" i="1"/>
  <c r="L326" i="1"/>
  <c r="M323" i="1"/>
  <c r="L323" i="1"/>
  <c r="M322" i="1"/>
  <c r="L322" i="1"/>
  <c r="M320" i="1"/>
  <c r="L320" i="1"/>
  <c r="M319" i="1"/>
  <c r="L319" i="1"/>
  <c r="M318" i="1"/>
  <c r="L318" i="1"/>
  <c r="M317" i="1"/>
  <c r="L317" i="1"/>
  <c r="M315" i="1"/>
  <c r="L315" i="1"/>
  <c r="M313" i="1"/>
  <c r="L313" i="1"/>
  <c r="M312" i="1"/>
  <c r="L312" i="1"/>
  <c r="M311" i="1"/>
  <c r="L311" i="1"/>
  <c r="M309" i="1"/>
  <c r="L309" i="1"/>
  <c r="M304" i="1"/>
  <c r="L304" i="1"/>
  <c r="M303" i="1"/>
  <c r="L303" i="1"/>
  <c r="M302" i="1"/>
  <c r="L302" i="1"/>
  <c r="M301" i="1"/>
  <c r="L301" i="1"/>
  <c r="M299" i="1"/>
  <c r="L299" i="1"/>
  <c r="M298" i="1"/>
  <c r="L298" i="1"/>
  <c r="M296" i="1"/>
  <c r="L296" i="1"/>
  <c r="M295" i="1"/>
  <c r="L295" i="1"/>
  <c r="M294" i="1"/>
  <c r="L294" i="1"/>
  <c r="M291" i="1"/>
  <c r="L291" i="1"/>
  <c r="M290" i="1"/>
  <c r="L290" i="1"/>
  <c r="M289" i="1"/>
  <c r="L289" i="1"/>
  <c r="M288" i="1"/>
  <c r="L288" i="1"/>
  <c r="M287" i="1"/>
  <c r="L287" i="1"/>
  <c r="M284" i="1"/>
  <c r="L284" i="1"/>
  <c r="M283" i="1"/>
  <c r="L283" i="1"/>
  <c r="M282" i="1"/>
  <c r="L282" i="1"/>
  <c r="M280" i="1"/>
  <c r="L280" i="1"/>
  <c r="M279" i="1"/>
  <c r="L279" i="1"/>
  <c r="M278" i="1"/>
  <c r="L278" i="1"/>
  <c r="L277" i="1"/>
  <c r="M276" i="1"/>
  <c r="L276" i="1"/>
  <c r="M275" i="1"/>
  <c r="L275" i="1"/>
  <c r="M271" i="1"/>
  <c r="L271" i="1"/>
  <c r="M270" i="1"/>
  <c r="L270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59" i="1"/>
  <c r="L259" i="1"/>
  <c r="M258" i="1"/>
  <c r="L258" i="1"/>
  <c r="M257" i="1"/>
  <c r="L257" i="1"/>
  <c r="M255" i="1"/>
  <c r="L255" i="1"/>
  <c r="M253" i="1"/>
  <c r="L253" i="1"/>
  <c r="M251" i="1"/>
  <c r="L251" i="1"/>
  <c r="M250" i="1"/>
  <c r="L250" i="1"/>
  <c r="M249" i="1"/>
  <c r="L249" i="1"/>
  <c r="M247" i="1"/>
  <c r="L247" i="1"/>
  <c r="M246" i="1"/>
  <c r="L246" i="1"/>
  <c r="M245" i="1"/>
  <c r="L245" i="1"/>
  <c r="M244" i="1"/>
  <c r="L244" i="1"/>
  <c r="M243" i="1"/>
  <c r="L243" i="1"/>
  <c r="M241" i="1"/>
  <c r="L241" i="1"/>
  <c r="M240" i="1"/>
  <c r="L240" i="1"/>
  <c r="M239" i="1"/>
  <c r="L239" i="1"/>
  <c r="M237" i="1"/>
  <c r="L237" i="1"/>
  <c r="M236" i="1"/>
  <c r="L236" i="1"/>
  <c r="M234" i="1"/>
  <c r="L234" i="1"/>
  <c r="M233" i="1"/>
  <c r="L233" i="1"/>
  <c r="M232" i="1"/>
  <c r="L232" i="1"/>
  <c r="M231" i="1"/>
  <c r="L231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1" i="1"/>
  <c r="L221" i="1"/>
  <c r="M218" i="1"/>
  <c r="L218" i="1"/>
  <c r="M215" i="1"/>
  <c r="L215" i="1"/>
  <c r="M214" i="1"/>
  <c r="L214" i="1"/>
  <c r="M213" i="1"/>
  <c r="L213" i="1"/>
  <c r="M212" i="1"/>
  <c r="L212" i="1"/>
  <c r="M210" i="1"/>
  <c r="L210" i="1"/>
  <c r="M207" i="1"/>
  <c r="L207" i="1"/>
  <c r="M204" i="1"/>
  <c r="L204" i="1"/>
  <c r="M202" i="1"/>
  <c r="L202" i="1"/>
  <c r="M199" i="1"/>
  <c r="L199" i="1"/>
  <c r="M198" i="1"/>
  <c r="L198" i="1"/>
  <c r="M197" i="1"/>
  <c r="L197" i="1"/>
  <c r="L196" i="1"/>
  <c r="M195" i="1"/>
  <c r="M194" i="1"/>
  <c r="L194" i="1"/>
  <c r="M193" i="1"/>
  <c r="L193" i="1"/>
  <c r="M192" i="1"/>
  <c r="L192" i="1"/>
  <c r="M187" i="1"/>
  <c r="L187" i="1"/>
  <c r="M186" i="1"/>
  <c r="L186" i="1"/>
  <c r="M185" i="1"/>
  <c r="L185" i="1"/>
  <c r="M183" i="1"/>
  <c r="L183" i="1"/>
  <c r="M182" i="1"/>
  <c r="L182" i="1"/>
  <c r="M180" i="1"/>
  <c r="L180" i="1"/>
  <c r="M179" i="1"/>
  <c r="L179" i="1"/>
  <c r="M178" i="1"/>
  <c r="L178" i="1"/>
  <c r="M177" i="1"/>
  <c r="L177" i="1"/>
  <c r="M176" i="1"/>
  <c r="L176" i="1"/>
  <c r="M172" i="1"/>
  <c r="L172" i="1"/>
  <c r="M168" i="1"/>
  <c r="L168" i="1"/>
  <c r="M167" i="1"/>
  <c r="L167" i="1"/>
  <c r="M164" i="1"/>
  <c r="L164" i="1"/>
  <c r="M163" i="1"/>
  <c r="L163" i="1"/>
  <c r="M158" i="1"/>
  <c r="L158" i="1"/>
  <c r="M157" i="1"/>
  <c r="L157" i="1"/>
  <c r="M156" i="1"/>
  <c r="L156" i="1"/>
  <c r="M155" i="1"/>
  <c r="L155" i="1"/>
  <c r="M152" i="1"/>
  <c r="L152" i="1"/>
  <c r="M151" i="1"/>
  <c r="L151" i="1"/>
  <c r="M150" i="1"/>
  <c r="L150" i="1"/>
  <c r="M145" i="1"/>
  <c r="L145" i="1"/>
  <c r="M144" i="1"/>
  <c r="L144" i="1"/>
  <c r="M140" i="1"/>
  <c r="L140" i="1"/>
  <c r="M138" i="1"/>
  <c r="L138" i="1"/>
  <c r="M136" i="1"/>
  <c r="L136" i="1"/>
  <c r="M135" i="1"/>
  <c r="L135" i="1"/>
  <c r="M134" i="1"/>
  <c r="L134" i="1"/>
  <c r="M132" i="1"/>
  <c r="L132" i="1"/>
  <c r="M130" i="1"/>
  <c r="L130" i="1"/>
  <c r="M129" i="1"/>
  <c r="L129" i="1"/>
  <c r="M127" i="1"/>
  <c r="L127" i="1"/>
  <c r="M126" i="1"/>
  <c r="L126" i="1"/>
  <c r="M124" i="1"/>
  <c r="L124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6" i="1"/>
  <c r="L106" i="1"/>
  <c r="M104" i="1"/>
  <c r="L104" i="1"/>
  <c r="M103" i="1"/>
  <c r="L103" i="1"/>
  <c r="M101" i="1"/>
  <c r="L101" i="1"/>
  <c r="M100" i="1"/>
  <c r="L100" i="1"/>
  <c r="M99" i="1"/>
  <c r="L99" i="1"/>
  <c r="M98" i="1"/>
  <c r="L98" i="1"/>
  <c r="M97" i="1"/>
  <c r="L97" i="1"/>
  <c r="M91" i="1"/>
  <c r="L91" i="1"/>
  <c r="M89" i="1"/>
  <c r="L89" i="1"/>
  <c r="M88" i="1"/>
  <c r="L88" i="1"/>
  <c r="M87" i="1"/>
  <c r="L87" i="1"/>
  <c r="M85" i="1"/>
  <c r="L85" i="1"/>
  <c r="M83" i="1"/>
  <c r="L83" i="1"/>
  <c r="M82" i="1"/>
  <c r="L82" i="1"/>
  <c r="M75" i="1"/>
  <c r="L75" i="1"/>
  <c r="M68" i="1"/>
  <c r="L68" i="1"/>
  <c r="M65" i="1"/>
  <c r="L65" i="1"/>
  <c r="M63" i="1"/>
  <c r="L63" i="1"/>
  <c r="M62" i="1"/>
  <c r="L62" i="1"/>
  <c r="M61" i="1"/>
  <c r="L61" i="1"/>
  <c r="M60" i="1"/>
  <c r="L60" i="1"/>
  <c r="M57" i="1"/>
  <c r="L57" i="1"/>
  <c r="M56" i="1"/>
  <c r="L56" i="1"/>
  <c r="M55" i="1"/>
  <c r="L55" i="1"/>
  <c r="M54" i="1"/>
  <c r="L54" i="1"/>
  <c r="M49" i="1"/>
  <c r="L49" i="1"/>
  <c r="M46" i="1"/>
  <c r="L46" i="1"/>
  <c r="M43" i="1"/>
  <c r="L43" i="1"/>
  <c r="M41" i="1"/>
  <c r="L41" i="1"/>
  <c r="M36" i="1"/>
  <c r="L36" i="1"/>
  <c r="M27" i="1"/>
  <c r="L27" i="1"/>
  <c r="M21" i="1"/>
  <c r="L21" i="1"/>
  <c r="M17" i="1"/>
  <c r="L17" i="1"/>
  <c r="M14" i="1"/>
  <c r="L14" i="1"/>
  <c r="M13" i="1"/>
  <c r="L13" i="1"/>
  <c r="M3" i="1"/>
  <c r="L3" i="1"/>
  <c r="L1" i="1" l="1"/>
  <c r="M1" i="1"/>
</calcChain>
</file>

<file path=xl/sharedStrings.xml><?xml version="1.0" encoding="utf-8"?>
<sst xmlns="http://schemas.openxmlformats.org/spreadsheetml/2006/main" count="3351" uniqueCount="1104">
  <si>
    <t>SIRA</t>
  </si>
  <si>
    <t>LİSANSLI DEPO</t>
  </si>
  <si>
    <t>FAALİYET KONUSU</t>
  </si>
  <si>
    <t>ŞİRKET MERKEZİ</t>
  </si>
  <si>
    <t>DEPONUN BULUNDUĞU İL</t>
  </si>
  <si>
    <t>DEPONUN BULUNDUĞU İLÇE</t>
  </si>
  <si>
    <t>KURULUŞ KAPASİTESİ</t>
  </si>
  <si>
    <t>LİSANS KAPASİTESİ</t>
  </si>
  <si>
    <t>KURULUŞ İZNİNİN YAYINLANDIĞI GAZETE TARİH VE SAYISI</t>
  </si>
  <si>
    <t>LİSANS TARİHİ</t>
  </si>
  <si>
    <t>ANLAŞMALI OLDUĞU YETKİLİ SINIFLANDIRICI</t>
  </si>
  <si>
    <t>TOPLAM KURULUŞ KAPASİTESİ</t>
  </si>
  <si>
    <t>TOPLAM LİSANS KAPASİTESİ</t>
  </si>
  <si>
    <t>TMO-TOBB TARIM ÜRÜNLERİ LİSANSLI DEPOCULUK SAN. VE TİC. A.Ş.</t>
  </si>
  <si>
    <t>HUBUBAT, BAKLAGİLLER VE YAĞLI TOHUMLAR</t>
  </si>
  <si>
    <t>Ankara</t>
  </si>
  <si>
    <t>Yozgat</t>
  </si>
  <si>
    <t>Sarıkaya</t>
  </si>
  <si>
    <t>26.02.2010 - 7510</t>
  </si>
  <si>
    <t>Polatlı TB</t>
  </si>
  <si>
    <t>Edirne</t>
  </si>
  <si>
    <t>Keşan</t>
  </si>
  <si>
    <t>Sivas</t>
  </si>
  <si>
    <t>Merkez</t>
  </si>
  <si>
    <t>Çorum</t>
  </si>
  <si>
    <t>Çorum TB</t>
  </si>
  <si>
    <t>Tekirdağ</t>
  </si>
  <si>
    <t>Hayrabolu</t>
  </si>
  <si>
    <t>Kırıkkale</t>
  </si>
  <si>
    <t>Keskin</t>
  </si>
  <si>
    <t>Kırklareli</t>
  </si>
  <si>
    <t>Babaeski</t>
  </si>
  <si>
    <t>Kırşehir</t>
  </si>
  <si>
    <t>Mucur</t>
  </si>
  <si>
    <t>KURU KAYISI</t>
  </si>
  <si>
    <t>Malatya</t>
  </si>
  <si>
    <t>Yeşilyurt</t>
  </si>
  <si>
    <t>Malatya TB</t>
  </si>
  <si>
    <t>EGE TARIM ÜRÜNLERİ LİSANSLI DEPOCULUK A.Ş.</t>
  </si>
  <si>
    <t>PAMUK</t>
  </si>
  <si>
    <t>İzmir</t>
  </si>
  <si>
    <t>Selçuk</t>
  </si>
  <si>
    <t>13.01.2011 - 7729</t>
  </si>
  <si>
    <t>İzladaş</t>
  </si>
  <si>
    <t>MARMARABİRLİK TARIM ÜRÜNLERİ LİSANSLI DEPOCULUK A.Ş.</t>
  </si>
  <si>
    <t>ZEYTİN</t>
  </si>
  <si>
    <t>Bursa</t>
  </si>
  <si>
    <t>Nilüfer</t>
  </si>
  <si>
    <t>03.06.2011 - 7829</t>
  </si>
  <si>
    <t>Nanolab</t>
  </si>
  <si>
    <t>Balıkesir</t>
  </si>
  <si>
    <t>Erdek</t>
  </si>
  <si>
    <t>ZEYTİNYAĞI</t>
  </si>
  <si>
    <t>TİRYAKİ TARIM ÜRÜNLERİ LİSANSLI DEPOCULUK SAN. VE TİC. A.Ş.</t>
  </si>
  <si>
    <t>Gaziantep</t>
  </si>
  <si>
    <t>Bandırma</t>
  </si>
  <si>
    <t>25.10.2011 - 7928</t>
  </si>
  <si>
    <t>Bandırma TB</t>
  </si>
  <si>
    <t>Gaziantep TB</t>
  </si>
  <si>
    <t>Şehitkamil</t>
  </si>
  <si>
    <t>Mersin</t>
  </si>
  <si>
    <t>Akdeniz</t>
  </si>
  <si>
    <t>Muş</t>
  </si>
  <si>
    <t>ANADOLU SELÇUKLU TARIM ÜRÜNLERİ LİSANSLI DEPOCULUK A.Ş.</t>
  </si>
  <si>
    <t>Konya</t>
  </si>
  <si>
    <t>Karatay</t>
  </si>
  <si>
    <t>16.08.2012 - 8135</t>
  </si>
  <si>
    <t>KLD</t>
  </si>
  <si>
    <t>Çeltik</t>
  </si>
  <si>
    <t>Karapınar</t>
  </si>
  <si>
    <t>Çumra</t>
  </si>
  <si>
    <t>Karataş-Yunak</t>
  </si>
  <si>
    <t>Saray-Yunak</t>
  </si>
  <si>
    <t>KAİNAT TARIM ÜRÜNLERİ LİSANSLI DEPOCULUK A.Ş.</t>
  </si>
  <si>
    <t>Kangal</t>
  </si>
  <si>
    <t>29.05.2013 - 8330</t>
  </si>
  <si>
    <t>Sivas TB</t>
  </si>
  <si>
    <t>Çanakkale</t>
  </si>
  <si>
    <t>Gelibolu</t>
  </si>
  <si>
    <t>Bastak</t>
  </si>
  <si>
    <t>Pınarhisar</t>
  </si>
  <si>
    <t>Karaman</t>
  </si>
  <si>
    <t>Ergene</t>
  </si>
  <si>
    <t>Malkara</t>
  </si>
  <si>
    <t xml:space="preserve">Konya </t>
  </si>
  <si>
    <t>Kulu</t>
  </si>
  <si>
    <t>TOPRAK TARIM ÜRÜNLERİ LİSANSLI DEPOCULUK SAN. VE TİC. A.Ş.</t>
  </si>
  <si>
    <t>Kazımkarabekir</t>
  </si>
  <si>
    <t>06.08.2014 - 8625</t>
  </si>
  <si>
    <t>Altınekin</t>
  </si>
  <si>
    <t>Kadınhanı</t>
  </si>
  <si>
    <t>YALNIZLAR AGRO TARIM ÜRÜNLERİ LİSANSLI DEPOCULUK SAN VE TİC. A.Ş.</t>
  </si>
  <si>
    <t>25.12.2014 - 8723</t>
  </si>
  <si>
    <t>Borsa Aksaray</t>
  </si>
  <si>
    <t>Süleymanpaşa</t>
  </si>
  <si>
    <t>KONYA TARIM ÜRÜNLERİ LİSANSLI DEPOCULUK SAN. VE TİC. A.Ş.</t>
  </si>
  <si>
    <t>02.01.2015 - 8728</t>
  </si>
  <si>
    <t>Erkaya</t>
  </si>
  <si>
    <t>Cihanbeyli</t>
  </si>
  <si>
    <t>Afyon</t>
  </si>
  <si>
    <t>Emirdağ</t>
  </si>
  <si>
    <t>Balışeyh</t>
  </si>
  <si>
    <t>ALTUNTAŞ TARIM ÜRÜNLERİ LİSANSLI DEPOCULUK A.Ş.</t>
  </si>
  <si>
    <t>Aksaray</t>
  </si>
  <si>
    <t>Ağaçören</t>
  </si>
  <si>
    <t>04.03.2015 - 8771</t>
  </si>
  <si>
    <t>Merkez (Yapılcan)</t>
  </si>
  <si>
    <t>ULİDAŞ TARIM ÜRÜNLERİ LİSANSLI DEPOCULUK SAN. VE TİC. A.Ş.</t>
  </si>
  <si>
    <t>Samsun</t>
  </si>
  <si>
    <t>Alaca</t>
  </si>
  <si>
    <t>Sorgun</t>
  </si>
  <si>
    <t>Çerikli/Delice</t>
  </si>
  <si>
    <t>Aydın</t>
  </si>
  <si>
    <t>Germencik</t>
  </si>
  <si>
    <t>Hatay</t>
  </si>
  <si>
    <t>Belen</t>
  </si>
  <si>
    <t>MARDİN TARIM ÜRÜNLERİ LİSANSLI DEPOCULUK A.Ş.</t>
  </si>
  <si>
    <t>Mardin</t>
  </si>
  <si>
    <t>Kızıltepe</t>
  </si>
  <si>
    <t>22.04.2015 - 8806</t>
  </si>
  <si>
    <t>Diyarbakır TB</t>
  </si>
  <si>
    <t>LÜLEBURGAZ TARIM ÜRÜNLERİ LİSANSLI DEPOCULUK A.Ş.</t>
  </si>
  <si>
    <t>Lüleburgaz</t>
  </si>
  <si>
    <t>17.06.2015 - 8843</t>
  </si>
  <si>
    <t>Lüleburgaz TB</t>
  </si>
  <si>
    <t>RANA FARM TARIM ÜRÜNLERİ LİSANSLI DEPOCULUK A.Ş.</t>
  </si>
  <si>
    <t>24.06.2015 - 8848</t>
  </si>
  <si>
    <t>KAYSERİ ŞEKER TARIM ÜRÜNLERİ LİSANSLI DEPOCULUK A.Ş.</t>
  </si>
  <si>
    <t>Kayseri</t>
  </si>
  <si>
    <t>Boğazlıyan</t>
  </si>
  <si>
    <t>25.06.2015 - 8849</t>
  </si>
  <si>
    <t>Şarkışla</t>
  </si>
  <si>
    <t>Develi</t>
  </si>
  <si>
    <t>KÖSEOĞLU AGRO TARIM ÜRÜNLERİ LİSANSLI DEPOCULUK A.Ş.</t>
  </si>
  <si>
    <t>Adana</t>
  </si>
  <si>
    <t>Yüreğir</t>
  </si>
  <si>
    <t>15.04.2016 - 9055</t>
  </si>
  <si>
    <t>Adana TB</t>
  </si>
  <si>
    <t>İPSALA TARIM ÜRÜNLERİ LİSANSLI DEPOCULUK A.Ş.</t>
  </si>
  <si>
    <t>İpsala</t>
  </si>
  <si>
    <t>13.05.2016 - 9075</t>
  </si>
  <si>
    <t>ÖZMEN HUBUBAT TARIM ÜRÜNLERİ LİSANSLI DEPOCULUK A.Ş.</t>
  </si>
  <si>
    <t>07.06.2016 - 9091</t>
  </si>
  <si>
    <t>GRAİN TARIM ÜRÜNLERİ LİSANSLI DEPOCULUK A.Ş.</t>
  </si>
  <si>
    <t>Kırıkhan</t>
  </si>
  <si>
    <t>08.06.2016 - 9092</t>
  </si>
  <si>
    <t>EVLİK TARIM ÜRÜNLERİ LİSANSLI DEPOCULUK SAN. VE TİC. A.Ş.</t>
  </si>
  <si>
    <t>24.06.2016 - 9104</t>
  </si>
  <si>
    <t>SARGEM</t>
  </si>
  <si>
    <t>Karapınar (Pan-Gev)</t>
  </si>
  <si>
    <t>SARAÇ HUBUBAT TARIM ÜRÜNLERİ LİSANSLI DEPOCULUK SAN. VE TİC. A.Ş.</t>
  </si>
  <si>
    <t>Beyşehir</t>
  </si>
  <si>
    <t>04.07.2016 - 9110</t>
  </si>
  <si>
    <t>TARIM KREDİ TARIM ÜRÜNLERİ LİSANSLI DEPOCULUK A.Ş.
(Eski Adı: TK TARIM ÜRÜNLERİ LİSANSLI DEPOCULUK A.Ş.)</t>
  </si>
  <si>
    <t>HUBUBAT, KURU KAYISI, FINDIK</t>
  </si>
  <si>
    <t>Şerelikoçhisar</t>
  </si>
  <si>
    <t>Borsa Polatlı</t>
  </si>
  <si>
    <t>Eskişehir</t>
  </si>
  <si>
    <t>Kaymaz-Sivrihisar</t>
  </si>
  <si>
    <t>Yenice-Sivrihisar</t>
  </si>
  <si>
    <t>Nurdağı</t>
  </si>
  <si>
    <t>Şanlıurfa</t>
  </si>
  <si>
    <t>Viranşehir</t>
  </si>
  <si>
    <t>MATLI TARIM ÜRÜNLERİ LİSANSLI DEPOCULUK A.Ş.</t>
  </si>
  <si>
    <t>Karacabey</t>
  </si>
  <si>
    <t>20.07.2016 - 9119</t>
  </si>
  <si>
    <t>Bursa TB</t>
  </si>
  <si>
    <t>Manisa</t>
  </si>
  <si>
    <t>Turgutlu</t>
  </si>
  <si>
    <t>Aliağa</t>
  </si>
  <si>
    <t>Tekkeköy</t>
  </si>
  <si>
    <t>Niğde</t>
  </si>
  <si>
    <t>Polatlı</t>
  </si>
  <si>
    <t>Selçuklu</t>
  </si>
  <si>
    <t>Diyarbakır</t>
  </si>
  <si>
    <t>Eğil</t>
  </si>
  <si>
    <t>OBA LİDAŞ TARIM ÜRÜNLERİ LİSANSLI DEPOCULUK SAN. VE TİC. A.Ş.</t>
  </si>
  <si>
    <t>18.10.2016 - 9178</t>
  </si>
  <si>
    <t>MUTLU GRAİN TARIM ÜRÜNLERİ LİSANSLI DEPOCULUK A.Ş.</t>
  </si>
  <si>
    <t>31.08.2016 - 9148</t>
  </si>
  <si>
    <t>TRAKYA EVREN TARIM ÜRÜNLERİ LİSANSLI DEPOCULUK A.Ş.</t>
  </si>
  <si>
    <t>20.10.2016 - 9180</t>
  </si>
  <si>
    <t>GİRESUN FINDIK TARIM ÜRÜNLERİ LİSANSLI DEPOCULUK A.Ş.</t>
  </si>
  <si>
    <t>FINDIK</t>
  </si>
  <si>
    <t>Giresun</t>
  </si>
  <si>
    <t>29.11.2016 - 9208</t>
  </si>
  <si>
    <t xml:space="preserve">Giresun TB </t>
  </si>
  <si>
    <t>AKGÜLLER TAHIL TARIM ÜRÜNLERİ LİSANSLI DEPOCULUK A.Ş.</t>
  </si>
  <si>
    <t>Ceyhan</t>
  </si>
  <si>
    <t>16.11.2016 - 9199</t>
  </si>
  <si>
    <t>ÖZEKİZLER AGRO TARIM ÜRÜNLERİ LİSANSLI DEPOCULUK A.Ş.</t>
  </si>
  <si>
    <t>Sarıçam</t>
  </si>
  <si>
    <t>18.11.2016 - 9201</t>
  </si>
  <si>
    <t>Kozan</t>
  </si>
  <si>
    <t>MYSİLO TARIM ÜRÜNLERİ LİSANSLI DEPOCULUK A.Ş.</t>
  </si>
  <si>
    <t>Merkez(Aratol)</t>
  </si>
  <si>
    <t>23.11.2016 - 9204</t>
  </si>
  <si>
    <t>ATB Laboratuvar</t>
  </si>
  <si>
    <t>Yerköy</t>
  </si>
  <si>
    <t>Mahmudiye</t>
  </si>
  <si>
    <t>Şefaatli</t>
  </si>
  <si>
    <t>KAN TARIM ÜRÜNLERİ LİSANSLI DEPOCULUK A.Ş.</t>
  </si>
  <si>
    <t>10.01.2017 - 9238</t>
  </si>
  <si>
    <t>SAFİRTAŞ TARIM ÜRÜNLERİ LİSANSLI DEPOCULUK A.Ş.</t>
  </si>
  <si>
    <t>Kahramanmaraş</t>
  </si>
  <si>
    <t>Türkoğlu</t>
  </si>
  <si>
    <t>29.03.2017 - 9294</t>
  </si>
  <si>
    <t>CEMAŞ TARIM ÜRÜNLERİ LİSANSLI DEPOCULUK SAN. VE TİC. A.Ş.</t>
  </si>
  <si>
    <t>Çınar</t>
  </si>
  <si>
    <t>01.03.2017 - 9274</t>
  </si>
  <si>
    <t>AVS AGRO TARIM ÜRÜNLERİ LİSANSLI DEPOCULUK A.Ş.</t>
  </si>
  <si>
    <t>23.03.2017 - 9290</t>
  </si>
  <si>
    <t>RUHBAŞ TARIM ÜRÜNLERİ LİSANSLI DEPOCULUK A.Ş.</t>
  </si>
  <si>
    <t>Talas</t>
  </si>
  <si>
    <t>07.03.2017 - 9278</t>
  </si>
  <si>
    <t>ŞİMALA TARIM ÜRÜNLERİ LİSANSLI DEPOCULUK SAN. VE TİC. A.Ş.</t>
  </si>
  <si>
    <t>30.03.2017 - 9295</t>
  </si>
  <si>
    <t>ALTINAGRO TARIM ÜRÜNLERİ LİSANSLI DEPOCULUK A.Ş.</t>
  </si>
  <si>
    <t>12.04.2017 - 9304</t>
  </si>
  <si>
    <t>SANDIKÇI TARIM ÜRÜNLERİ LİSANSLI DEPOCULUK A.Ş.</t>
  </si>
  <si>
    <t>19.04.2017 - 9309</t>
  </si>
  <si>
    <t>GÜZEL TARIM TARIM ÜRÜNLERİ LİSANSLI DEPOCULUK A.Ş.</t>
  </si>
  <si>
    <t>Cihanbeyli (Yeşilöz)</t>
  </si>
  <si>
    <t>27.04.2017 - 9315</t>
  </si>
  <si>
    <t>Cihanbeyli (Karşıyaka)</t>
  </si>
  <si>
    <t>Ilgın</t>
  </si>
  <si>
    <t>HEKİMOĞLU TARIM ÜRÜNLERİ LİSANSLI DEPOCULUK SAN. VE TİC. A.Ş.</t>
  </si>
  <si>
    <t>27.04.2017 - 10189</t>
  </si>
  <si>
    <t>EDİRNE TARIM ÜRÜNLERİ LİSANSLI DEPOCULUK A.Ş.</t>
  </si>
  <si>
    <t xml:space="preserve">24.05.2017 - 9332 </t>
  </si>
  <si>
    <t>Edirne TB</t>
  </si>
  <si>
    <t>AL LİDAŞ TARIM ÜRÜNLERİ LİSANSLI DEPOCULUK A.Ş.</t>
  </si>
  <si>
    <t>Pazarcık</t>
  </si>
  <si>
    <t>09.05.2017 - 9322</t>
  </si>
  <si>
    <t>ATB ÇUKUROVA TARIM ÜRÜNLERİ LİSANSLI DEPOCULUK A.Ş.</t>
  </si>
  <si>
    <t>29.05.2017 - 9335</t>
  </si>
  <si>
    <t>SELÇUKLU YILDIZI TARIM ÜRÜNLERİ LİSANSLI DEPOCULUK A.Ş.</t>
  </si>
  <si>
    <t>ŞİMŞEKLİ TARIM ÜRÜNLERİ LİSANSLI DEPOCULUK SAN. VE TİC. A.Ş.</t>
  </si>
  <si>
    <t>24.05.2017 - 9332</t>
  </si>
  <si>
    <t>AKBAL HUBUBAT TARIM ÜRÜNLERİ LİSANSLI DEPOCULUK A.Ş.</t>
  </si>
  <si>
    <t>07.06.2017 - 9342</t>
  </si>
  <si>
    <t>Yeşilhisar</t>
  </si>
  <si>
    <t>Sakarya</t>
  </si>
  <si>
    <t>Karasu</t>
  </si>
  <si>
    <t>Zile</t>
  </si>
  <si>
    <t>GAP ŞANLIURFA TARIM ÜRÜNLERİ LİSANSLI DEPOCULUK A.Ş.</t>
  </si>
  <si>
    <t>Eyyübiye</t>
  </si>
  <si>
    <t>30.11.2017 - 9463</t>
  </si>
  <si>
    <t>Ankara TB</t>
  </si>
  <si>
    <t>SÖNMEZLERAGRO TARIM ÜRÜNLERİ LİSANSLI DEPOCULUK A.Ş.</t>
  </si>
  <si>
    <t>28.06.2017 - 9355</t>
  </si>
  <si>
    <t>BAĞIŞLAR TARIM ÜRÜNLERİ LİSANSLI DEPOCULUK A.Ş.</t>
  </si>
  <si>
    <t>İmamoğlu</t>
  </si>
  <si>
    <t>TEZCAN TARIM ÜRÜNLERİ LİSANSLI DEPOCULUK A.Ş.</t>
  </si>
  <si>
    <t>14.06.2017 - 9347</t>
  </si>
  <si>
    <t>UNSAN TARIM ÜRÜNLERİ LİSANSLI DEPOCULUK SAN. VE TİC. A.Ş.</t>
  </si>
  <si>
    <t>Artuklu</t>
  </si>
  <si>
    <t>06.06.2017 - 9341</t>
  </si>
  <si>
    <t>ERGÜNLER TARIM ÜRÜNLERİ LİSANSLI DEPOCULUK A.Ş.</t>
  </si>
  <si>
    <t>Elazığ</t>
  </si>
  <si>
    <t>31.05.2017 - 9337</t>
  </si>
  <si>
    <t>SİVAS LİDAŞ TARIM ÜRÜNLERİ LİSANSLI DEPOCULUK A.Ş.</t>
  </si>
  <si>
    <t>Hafik</t>
  </si>
  <si>
    <t>Akıncılar</t>
  </si>
  <si>
    <t>YUSUF ZENGİN TARIM ÜRÜNLERİ LİSANSLI DEPOCULUK A.Ş.</t>
  </si>
  <si>
    <t>13.06.2017 - 9346</t>
  </si>
  <si>
    <t>TEKBAŞLAR TARIM ÜRÜNLERİ LİSANSLI DEPOCULUK A.Ş.</t>
  </si>
  <si>
    <t>PTB TARIM ÜRÜNLERİ LİSANSLI DEPOCULUK A.Ş.</t>
  </si>
  <si>
    <t>03.07.2017 - 9358</t>
  </si>
  <si>
    <t>AYSAN TARIM ÜRÜNLERİ LİSANSLI DEPOCULUK A.Ş.</t>
  </si>
  <si>
    <t>06.07.2017 - 9361</t>
  </si>
  <si>
    <t>LDR TARIM ÜRÜNLERİ LİSANSLI DEPOCULUK A.Ş.</t>
  </si>
  <si>
    <t>21.07.2017 - 9372</t>
  </si>
  <si>
    <t>ALTILAR TARIM ÜRÜNLERİ LİSANSLI DEPOCULUK A.Ş.</t>
  </si>
  <si>
    <t>Bala</t>
  </si>
  <si>
    <t>14.07.2017 - 9367</t>
  </si>
  <si>
    <t>MAPA TARIM ÜRÜNLERİ LİSANSLI DEPOCULUK A.Ş.</t>
  </si>
  <si>
    <t>BALIKESİR HUBUBAT TARIM ÜRÜNLERİ LİSANSLI DEPOCULUK A.Ş.</t>
  </si>
  <si>
    <t>Karesi</t>
  </si>
  <si>
    <t>01.11.2017 - 9442</t>
  </si>
  <si>
    <t>ESLİDAŞ TARIM ÜRÜNLERİ LİSANSLI DEPOCULUK SAN. VE TİC. A.Ş.</t>
  </si>
  <si>
    <t>Uzunköprü</t>
  </si>
  <si>
    <t>27.09.2017 - 9417</t>
  </si>
  <si>
    <t>Havsa</t>
  </si>
  <si>
    <t>ATA LİDAŞ TARIM ÜRÜNLERİ LİSANSLI DEPOCULUK A.Ş.</t>
  </si>
  <si>
    <t>Onikişubat</t>
  </si>
  <si>
    <t>15.11.2017 - 9452</t>
  </si>
  <si>
    <t>KFM TARIM ÜRÜNLERİ LİSANSLI DEPOCULUK A.Ş.</t>
  </si>
  <si>
    <t>istanbul</t>
  </si>
  <si>
    <t>İstanbul</t>
  </si>
  <si>
    <t>Silivri</t>
  </si>
  <si>
    <t>29.09.2017 - 9419</t>
  </si>
  <si>
    <t>YENİ PAZAR TARIM ÜRÜNLERİ LİSANSLI DEPOCULUK A.Ş.</t>
  </si>
  <si>
    <t>18.10.2017 - 9432</t>
  </si>
  <si>
    <t>Kaman</t>
  </si>
  <si>
    <t>Ulaş</t>
  </si>
  <si>
    <t>Çatalca</t>
  </si>
  <si>
    <t>MUTLULAR GÖNEN TARIM ÜRÜNLERİ LİSANSLI DEPOCULUK A.Ş.</t>
  </si>
  <si>
    <t>Gönen</t>
  </si>
  <si>
    <t>14.12.2017 - 9473</t>
  </si>
  <si>
    <t>Gönen TB</t>
  </si>
  <si>
    <t>POLAT AGRO TARIM ÜRÜNLERİ LİSANSLI DEPOCULUK A.Ş.</t>
  </si>
  <si>
    <t>Nevşehir</t>
  </si>
  <si>
    <t>Kozaklı</t>
  </si>
  <si>
    <t>26.01.2018 - 9503</t>
  </si>
  <si>
    <t>Nevşehir Gıda</t>
  </si>
  <si>
    <t>Boğazlıyan (Özler)</t>
  </si>
  <si>
    <t>Boğazlıyan (Yamaçlı)</t>
  </si>
  <si>
    <t>Hacıbektaş</t>
  </si>
  <si>
    <t>ERC TARIM ÜRÜNLERİ LİSANSLI DEPOCULUK A.Ş.</t>
  </si>
  <si>
    <t>Pınarbaşı</t>
  </si>
  <si>
    <t>08.02.2018 - 9512</t>
  </si>
  <si>
    <t>SARAYLI TARIM ÜRÜNLERİ LİSANSLI DEPOCULUK A.Ş.</t>
  </si>
  <si>
    <t>28.02.2018 - 9526</t>
  </si>
  <si>
    <t>TEKİN LİDAŞ TARIM ÜRÜNLERİ LİSANSLI DEPOCULUK A.Ş.</t>
  </si>
  <si>
    <t>Batman</t>
  </si>
  <si>
    <t>Adıyaman</t>
  </si>
  <si>
    <t>Besni</t>
  </si>
  <si>
    <t>10.04.2018 - 9555</t>
  </si>
  <si>
    <t>Beşiri (OSB)</t>
  </si>
  <si>
    <t>Beşiri</t>
  </si>
  <si>
    <t>DOĞU MARMARA TARIM ÜRÜNLERİ LİSANSLI DEPOCULUK A.Ş.</t>
  </si>
  <si>
    <t>Adapazarı</t>
  </si>
  <si>
    <t>06.04.2018 - 9553</t>
  </si>
  <si>
    <t>KIZILTEPE AGRO TARIM ÜRÜNLERİ LİSANSLI DEPOCULUK A.Ş.</t>
  </si>
  <si>
    <t>02.04.2018 - 9549</t>
  </si>
  <si>
    <t>CENSA TARIM ÜRÜNLERİ LİSANSLI DEPOCULUK SAN. VE TİC. A.Ş.</t>
  </si>
  <si>
    <t>Sur</t>
  </si>
  <si>
    <t>19.04.2018 - 9562</t>
  </si>
  <si>
    <t>ATARLAR TARIM ÜRÜNLERİ LİSANSLI DEPOCULUK A.Ş.</t>
  </si>
  <si>
    <t>Sultanhanı</t>
  </si>
  <si>
    <t>10.05.2018 - 9575</t>
  </si>
  <si>
    <t>Eskil</t>
  </si>
  <si>
    <t>TEKNİK AGRO TARIM ÜRÜNLERİ LİSANSLI DEPOCULUK A.Ş.</t>
  </si>
  <si>
    <t>Şehzadeler</t>
  </si>
  <si>
    <t>18.05.2018 - 9581</t>
  </si>
  <si>
    <t>KUŞAT TARIM ÜRÜNLERİ LİSANSLI DEPOCULUK A.Ş.</t>
  </si>
  <si>
    <t>Felahiye</t>
  </si>
  <si>
    <t>15.05.2018 - 9578</t>
  </si>
  <si>
    <t>Kocasinan</t>
  </si>
  <si>
    <t>Tomarza</t>
  </si>
  <si>
    <t>EREĞLİ TARIM ÜRÜNLERİ LİSANSLI DEPOCULUK A.Ş.</t>
  </si>
  <si>
    <t>Ereğli</t>
  </si>
  <si>
    <t>24.05.2018 - 9585</t>
  </si>
  <si>
    <t>HACIÖMEROĞLU AFM TARIM ÜRÜNLERİ LİSANSLI DEPOCULUK A.Ş.</t>
  </si>
  <si>
    <t>Bitlis</t>
  </si>
  <si>
    <t>Ahlat</t>
  </si>
  <si>
    <t>Silvan(Merkez)</t>
  </si>
  <si>
    <t>Bismil</t>
  </si>
  <si>
    <t>POLER URFA TARIM ÜRÜNLERİ LİSANSLI DEPOCULUK A.Ş.</t>
  </si>
  <si>
    <t>Derik</t>
  </si>
  <si>
    <t>Odunpazarı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</si>
  <si>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</si>
  <si>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</si>
  <si>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</si>
  <si>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</si>
  <si>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</si>
  <si>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08.01.2018 - 9489</t>
  </si>
  <si>
    <t>İSMAİL HAKAN BALTAOĞLU TARIM ÜRÜNLERİ LİSANSLI DEPOCULUK A.Ş.</t>
  </si>
  <si>
    <t>BAŞAK SARIKAYA TARIM ÜRÜNLERİ LİSANSLI DEPOCULUK A.Ş.</t>
  </si>
  <si>
    <t>Saray</t>
  </si>
  <si>
    <t>DİCLE İPEKYOLU TARIM ÜRÜNLERİ LİSANSLI DEPOCULUK A.Ş.</t>
  </si>
  <si>
    <t>DURAK TARIM ÜRÜNLERİ LİSANSLI DEPOCULUK A.Ş.</t>
  </si>
  <si>
    <t>YİĞİT AGRO TARIM ÜRÜNLERİ LİSANSLI DEPOCULUK A.Ş.</t>
  </si>
  <si>
    <t>Eyyübiye (Akçamescit)</t>
  </si>
  <si>
    <t>Amasya</t>
  </si>
  <si>
    <t>BALSAN TARIM ÜRÜNLERİ LİSANSLI DEPOCULUK A.Ş.</t>
  </si>
  <si>
    <t>İPEK TARIM ÜRÜNLERİ LİSANSLI DEPOCULUK A.Ş.</t>
  </si>
  <si>
    <t>REKOLTE TARIM ÜRÜNLERİ LİSANSLI DEPOCULUK A.Ş.</t>
  </si>
  <si>
    <t>Yunak</t>
  </si>
  <si>
    <t>NAROVA TARIM ÜRÜNLERİ LİSANSLI DEPOCULUK A.Ş.</t>
  </si>
  <si>
    <t>ŞANLIURFA PAMUK TARIM ÜRÜNLERİ LİSANSLI DEPOCULUK A.Ş.</t>
  </si>
  <si>
    <t>ŞUTB</t>
  </si>
  <si>
    <t>ÖZPERVANE AGRO TARIM ÜRÜNLERİ LİSANSLI DEPOCULUK A.Ş.</t>
  </si>
  <si>
    <t>TARSUS TİCARET BORSASI TARIM ÜRÜNLERİ LİSANSLI DEPOCULUK A.Ş.</t>
  </si>
  <si>
    <t>Tarsus</t>
  </si>
  <si>
    <t>ALTINBİLEK TARIM ÜRÜNLERİ LİSANSLI DEPOCULUK A.Ş.</t>
  </si>
  <si>
    <t>Alpu</t>
  </si>
  <si>
    <t>Çifteler</t>
  </si>
  <si>
    <t>BETA GEN TARIM ÜRÜNLERİ LİSANSLI DEPOCULUK A.Ş.</t>
  </si>
  <si>
    <t>Yenişehir</t>
  </si>
  <si>
    <t>TZN TARIM ÜRÜNLERİ LİSANSLI DEPOCULUK A.Ş.</t>
  </si>
  <si>
    <t>KAHVECİ AGRO TARIM ÜRÜNLERİ LİSANSLI DEPOCULUK SAN. VE TİC. A.Ş.</t>
  </si>
  <si>
    <t>Sarayönü</t>
  </si>
  <si>
    <t>AFYON BORSA TARIM ÜRÜNLERİ LİSANSLI DEPOCULUK A.Ş.</t>
  </si>
  <si>
    <t>Dinar</t>
  </si>
  <si>
    <t>KÜÇÜKER İNÇLER TARIM ÜRÜNLERİ LİSANSLI DEPOCULUK A.Ş.</t>
  </si>
  <si>
    <t>ATB TARIM ÜRÜNLERİ LİSANSLI DEPOCULUK A.Ş.</t>
  </si>
  <si>
    <t>Gölbaşı</t>
  </si>
  <si>
    <t>GAZİANTEP TİC. BOR. TARIM ÜRÜNLERİ LİSANSLI DEPOCULUK A.Ş.</t>
  </si>
  <si>
    <t>ANTEP FISTIĞI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</si>
  <si>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</si>
  <si>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</si>
  <si>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</si>
  <si>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Hilvan</t>
  </si>
  <si>
    <t>03.07.2019 - 9861</t>
  </si>
  <si>
    <t>Sarıoğlan</t>
  </si>
  <si>
    <t>Bünyan</t>
  </si>
  <si>
    <t>HASANOĞULLARI LİDAŞ TARIM ÜRÜNLERİ LİSANSLI DEPOCULUK A.Ş.</t>
  </si>
  <si>
    <t>Ortaköy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</si>
  <si>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</si>
  <si>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</si>
  <si>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</si>
  <si>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</si>
  <si>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</si>
  <si>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Çandır</t>
  </si>
  <si>
    <t>Osmaniye</t>
  </si>
  <si>
    <t>Kadirli</t>
  </si>
  <si>
    <t>ZD LİDAŞ TARIM ÜRÜNLERİ LİSANSLI DEPOCULUK A.Ş.</t>
  </si>
  <si>
    <t>Siirt</t>
  </si>
  <si>
    <t>Kurtalan</t>
  </si>
  <si>
    <t>SİLVAN VARLIK TARIM ÜRÜNLERİ LİSANSLI DEPOCULUK SAN. VE TİC.  A.Ş.</t>
  </si>
  <si>
    <t>Silvan</t>
  </si>
  <si>
    <t>BATMAN LİDAŞ TARIM ÜRÜNLERİ LİSANSLI DEPOCULUK A.Ş.</t>
  </si>
  <si>
    <t>SALUVAN LİDAŞ TARIM ÜRÜNLERİ LİSANSLI DEPOCULUK A.Ş.</t>
  </si>
  <si>
    <t>BALKIR TARIM ÜRÜNLERİ LİSANSLI DEPOCULUK A.Ş.</t>
  </si>
  <si>
    <t>Yıldızeli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</si>
  <si>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</si>
  <si>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</si>
  <si>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</si>
  <si>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 xml:space="preserve">Batman </t>
  </si>
  <si>
    <t>GM TARIM ÜRÜNLERİ LİSANSLI DEPOCULUK A.Ş.</t>
  </si>
  <si>
    <t>Çiçekdağı</t>
  </si>
  <si>
    <t>SARILAR LİDAŞ TARIM ÜRÜNLERİ LİSANSLI DEPOCULUK A.Ş.</t>
  </si>
  <si>
    <t>Karaisalı</t>
  </si>
  <si>
    <t>ŞENLİDAŞ TARIM ÜRÜNLERİ LİSANSLI DEPOCULUK A.Ş.</t>
  </si>
  <si>
    <t>Eyyübiye (Açmalı Mah)</t>
  </si>
  <si>
    <t>ONURLAR AGRO TARIM ÜRÜNLERİ LİSANSLI DEPOCULUK A.Ş. (ESKİ ADI:NİYAZ ORHA)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</si>
  <si>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</si>
  <si>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</si>
  <si>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</si>
  <si>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</si>
  <si>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Afyon TB</t>
  </si>
  <si>
    <t>Karakeçeli</t>
  </si>
  <si>
    <t>VENÜS SİLO TARIM ÜRÜNLERİ LİSANSLI DEPOCULUK A.Ş.</t>
  </si>
  <si>
    <t>AŞIROĞULLARI LİDAŞ TARIM ÜRÜNLERİ LİSANSLI DEPOCULUK A.Ş.</t>
  </si>
  <si>
    <t>Cİhanbeyli</t>
  </si>
  <si>
    <t>ÖZERSOY TARIM ÜRÜNLERİ LİSANSLI DEPOCULUK A.Ş.</t>
  </si>
  <si>
    <t>Haymana</t>
  </si>
  <si>
    <t>HİMMETDEDE TARIM ÜRÜNLERİ LİSANSLI DEPOCULUK A.Ş.</t>
  </si>
  <si>
    <t>GÜNEY LİDAŞ TARIM ÜRÜNLERİ LİSANSLI DEPOCULUK A.Ş.</t>
  </si>
  <si>
    <t>Sarayönü (Çeşmelisebil)</t>
  </si>
  <si>
    <t>NERGİZ AGRO TARIM ÜRÜNLERİ LİSANSLI DEPOCULUK A.Ş.</t>
  </si>
  <si>
    <t>MERZİFON TARIM ÜRÜNLERİ LİSANSLI DEPOCULUK A.Ş.</t>
  </si>
  <si>
    <t>Merzifon</t>
  </si>
  <si>
    <t>SERHAT LİDAŞ TARIM ÜRÜNLERİ LİSANSLI DEPOCULUK A.Ş.</t>
  </si>
  <si>
    <t>Kozluk</t>
  </si>
  <si>
    <t>RAMAZANOĞULLARI AGRO TARIM ÜRÜNLERİ LİSANSLI DEPOCULUK A.Ş.</t>
  </si>
  <si>
    <t>DÜLGER LİDAŞ TARIM ÜRÜNLERİ LİSANSLI DEPOCULUK A.Ş.</t>
  </si>
  <si>
    <t>Kütahya</t>
  </si>
  <si>
    <t>Altıntaş</t>
  </si>
  <si>
    <t>BİRLER LİDAŞ TARIM ÜRÜNLERİ LİSANSLI DEPOCULUK A.Ş.</t>
  </si>
  <si>
    <t>LİKYA LİDAŞ TARIM ÜRÜNLERİ LİSANSLI DEPOCULUK A.Ş.</t>
  </si>
  <si>
    <t>Islahiye</t>
  </si>
  <si>
    <t>FLORA HUBUBAT TARIM ÜRÜNLERİ LİSANSLI DEPOCULUK A.Ş.</t>
  </si>
  <si>
    <t>MSG LİDAŞ TARIM ÜRÜNLERİ LİSANSLI DEPOCULUK A.Ş.</t>
  </si>
  <si>
    <t>Silvan (Merkez)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</si>
  <si>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</si>
  <si>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</si>
  <si>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</si>
  <si>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</si>
  <si>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Afşin</t>
  </si>
  <si>
    <t>Birecik</t>
  </si>
  <si>
    <t>AZİZİYE TARIM ÜRÜNLERİ LİSANSLI DEPOCULUK A.Ş.</t>
  </si>
  <si>
    <t>Erzurum</t>
  </si>
  <si>
    <t>Aziziye</t>
  </si>
  <si>
    <t>ÇALIK TARIM ÜRÜNLERİ LİSANSLI DEPOCULUK A.Ş.</t>
  </si>
  <si>
    <t>26.09.2017 - 9417</t>
  </si>
  <si>
    <t>TAVŞU LİDAŞ TARIM ÜRÜNLERİ LİSANSLI DEPOCULUK A.Ş.</t>
  </si>
  <si>
    <t>ZEROVA ASSA LİDAŞ TARIM ÜRÜNLERİ LİSANSLI DEPOCULUK A.Ş.</t>
  </si>
  <si>
    <t>Nizip</t>
  </si>
  <si>
    <t>BİZİM TARIM ÜRÜNLERİ LİSANSLI DEPOCULUK A.Ş.</t>
  </si>
  <si>
    <t>TİGRİS GAP TARIM ÜRÜNLERİ LİSANSLI DEPOCULUK A.Ş. 
(ESKİ ADI TUNÇ BUDAK)</t>
  </si>
  <si>
    <t>Ergani</t>
  </si>
  <si>
    <t>ERK LİDAŞ TARIM ÜRÜNLERİ LİSANSLI DEPOCULUK A.Ş.</t>
  </si>
  <si>
    <t>KARAMAN TİCARET BORSASI TARIM ÜRÜNLERİ LİSANSLI DEPOCULUK A.Ş</t>
  </si>
  <si>
    <t>Karaman TB</t>
  </si>
  <si>
    <t>HİCAZ TARIM ÜRÜNLERİ LİSANSLI DEPOCULUK A.Ş.</t>
  </si>
  <si>
    <t>Çorlu</t>
  </si>
  <si>
    <t>İZZETTİN DENKTAŞ LİDAŞ TARIM ÜRÜNLERİ LİSANSLI DEPOCULUK A.Ş.</t>
  </si>
  <si>
    <t>UÇAK TARIM ÜRÜNLERİ LİSANSLI DEPOCULUK A.Ş.</t>
  </si>
  <si>
    <t>Söke</t>
  </si>
  <si>
    <t>AK AGRO TARIM ÜRÜNLERİ LİSANSLI DEPOCULUK A.Ş.</t>
  </si>
  <si>
    <t>Akyazı</t>
  </si>
  <si>
    <t>SAKARYA TB TARIM ÜRÜNLERİ LİSANSLI DEPOCULUK A.Ş.</t>
  </si>
  <si>
    <t>Erenler</t>
  </si>
  <si>
    <t>KARAKAYA LİDAŞ TARIM ÜRÜNLERİ LİSANSLI DEPOCULUK A.Ş.</t>
  </si>
  <si>
    <t>Vezirköprü</t>
  </si>
  <si>
    <t>KÖKTEN LİDAŞ TARIM ÜRÜNLERİ LİSANSLI DEPOCULUK A.Ş.</t>
  </si>
  <si>
    <t>Seyitgazi</t>
  </si>
  <si>
    <t>Sivrihisar</t>
  </si>
  <si>
    <t>TÜRKMEN LİDAŞ TARIM ÜRÜNLERİ LİSANSLI DEPOCULUK A.Ş.</t>
  </si>
  <si>
    <t>KILIÇLAR LİDAŞ TARIM ÜRÜNLERİ LİSANSLI DEPOCULUK A.Ş.</t>
  </si>
  <si>
    <t>EKBER TARIM ÜRÜNLERİ LİSANSLI DEPOCULUK A.Ş.</t>
  </si>
  <si>
    <t>Kayseri TB</t>
  </si>
  <si>
    <t>ATABEY LİDAŞ TARIM ÜRÜNLERİ LİSANSLI DEPOCULUK A.Ş.</t>
  </si>
  <si>
    <t>MK TARIM ÜRÜNLERİ LİSANSLI DEPOCULUK A.Ş.</t>
  </si>
  <si>
    <t>ŞEVGİNLER TARIM ÜRÜNLERİ LİSANSLI DEPOCULUK A.Ş.</t>
  </si>
  <si>
    <t>Van</t>
  </si>
  <si>
    <t>Tuşba</t>
  </si>
  <si>
    <t xml:space="preserve">Muş </t>
  </si>
  <si>
    <t>Bulanık</t>
  </si>
  <si>
    <t>ÖZAKAN TARIM ÜRÜNLERİ LİSANSLI DEPOCULUK A.Ş.</t>
  </si>
  <si>
    <t>TANELSAN TARIM ÜRÜNLERİ LİSANSLI DEPOCULUK A.Ş.</t>
  </si>
  <si>
    <t>Hazro</t>
  </si>
  <si>
    <t>(Eski Adı HMA) ÖZB LİDAŞ TARIM ÜRÜNLERİ LİSANSLI DEPOCULUK A.Ş.</t>
  </si>
  <si>
    <t>Bağlar</t>
  </si>
  <si>
    <t>PAMUKKALE TARIM ÜRÜNLERİ LİSANSLI DEPOCULUK A.Ş</t>
  </si>
  <si>
    <t>Denizli</t>
  </si>
  <si>
    <t>Honaz</t>
  </si>
  <si>
    <t>Baklan</t>
  </si>
  <si>
    <t>Acıpayam</t>
  </si>
  <si>
    <t>Tavas</t>
  </si>
  <si>
    <t>Uşak</t>
  </si>
  <si>
    <t>CEYLANLAR LİDAŞ TARIM ÜRÜNLERİ LİSANSLI DEPOCULUK A.Ş.</t>
  </si>
  <si>
    <t>Boztepe</t>
  </si>
  <si>
    <t>OKURLAR LİDAŞ TARIM ÜRÜNLERİ LİSANSLI DEPOCULUK A.Ş.</t>
  </si>
  <si>
    <t>MAKSOY TARIM ÜRÜNLERİ LİSANSLI DEPOCULUK A.Ş</t>
  </si>
  <si>
    <t>GÜZELOĞLU LİDAŞ TARIM ÜRÜNLERİ LİSANSLI DEPOCULUK A.Ş</t>
  </si>
  <si>
    <t>ÇUKUROVATOPRAK TARIM ÜRÜNLERİ LİSANSLI DEPOCULUK A.Ş.</t>
  </si>
  <si>
    <t>Karataş</t>
  </si>
  <si>
    <t>NARLI TARIM ÜRÜNLERİ LİSANSLI DEPOCULUK A.Ş.</t>
  </si>
  <si>
    <t>AYDINLAR AGRO TARIM ÜRÜNLERİ LİSANSLI DEPOCULUK A.Ş.</t>
  </si>
  <si>
    <t>DEMİRAĞALAR BEREKET ŞENYURT TARIM ÜRÜNLERİ LİSANSLI DEPOCULUK A.Ş.</t>
  </si>
  <si>
    <t>SÜPERSON TARIM ÜRÜNLERİ LİSANSLI DEPOCULUK A.Ş</t>
  </si>
  <si>
    <t>ZEN GLOBAL TARIM ÜRÜNLERİ LİSANSLI DEPOCULUK ANONİM ŞİRKETİ</t>
  </si>
  <si>
    <t>BÜYÜK MENDERES TARIM ÜRÜNLERİ LİSANSLI DEPOCULUK A.Ş.</t>
  </si>
  <si>
    <t>Söke TB</t>
  </si>
  <si>
    <t>ARSLAN AGRO TARIM ÜRÜNLERİ LİSANSLI DEPOCULUK A.Ş.</t>
  </si>
  <si>
    <t>İSMET KONUK TARIM ÜRÜNLERİ LİSANSLI DEPOCULUK A.Ş</t>
  </si>
  <si>
    <t>TEAM TARIM ÜRÜNLERİ LİSANSLI DEPOCULUK A.Ş.</t>
  </si>
  <si>
    <t>Tokat</t>
  </si>
  <si>
    <t>SİYEZ TARIM ÜRÜNLERİ LİSANSLI DEPOCULUK A.Ş.</t>
  </si>
  <si>
    <t>ÖZDEMİRLER AGRO TARIM ÜRÜNLERİ LİSANSLI DEPOCULUK A.Ş.</t>
  </si>
  <si>
    <t>GK LİDAŞ TARIM ÜRÜNLERİ LİSANSLI DEPOCULUK ANONİM ŞİRKETİ</t>
  </si>
  <si>
    <t>DUYAN AGRO TARIM ÜRÜNLERİ LİSANSLI DEPOCULUK ANONİM ŞİRKETİ</t>
  </si>
  <si>
    <t>NAZIR ALICI TARIM ÜRÜNLERİ LİSANSLI DEPOCULUK A.Ş.</t>
  </si>
  <si>
    <t>İskilip</t>
  </si>
  <si>
    <t>ARSLAN ATALAY TARIM ÜRÜNLERİ LİSANSLI DEPOCULUK ANONİM ŞİRKETİ</t>
  </si>
  <si>
    <t>ENS LİDAŞ TARIM ÜRÜNLERİ LİSANSLI DEPOCULUK A.Ş.</t>
  </si>
  <si>
    <t>BEYOĞLU AGRO TARIM ÜRÜNLERİ LİSANSLI DEPOCULUK A.Ş.</t>
  </si>
  <si>
    <t xml:space="preserve">KAYNAR AGRO TARIM ÜRÜNLERİ LİSANSLI DEPOCULUK ANONİM ŞİRKETİ </t>
  </si>
  <si>
    <t xml:space="preserve">ALTINBAŞAK LİDAŞ TARIM ÜRÜNLERİ LİSANSLI DEPOCULUK A.Ş  </t>
  </si>
  <si>
    <t>Havza</t>
  </si>
  <si>
    <t>KULU AK TARIM ÜRÜNLERİ LİSANSLI DEPOCULUK ANONİM ŞİRKETİ</t>
  </si>
  <si>
    <t>GÜRBEYLER TARIM ÜRÜNLERİ LİSANSLI DEPOCULUK A.Ş.</t>
  </si>
  <si>
    <t>SÜT ÜRÜNLERİ</t>
  </si>
  <si>
    <t>Gaziemir</t>
  </si>
  <si>
    <t>Edge Gıda</t>
  </si>
  <si>
    <t>Havran</t>
  </si>
  <si>
    <t>MARSAN GRUP TARIM ÜRÜNLERİ LİSANSLI DEPOCULUKA A.Ş</t>
  </si>
  <si>
    <t>DENİZLİ BORSA TARIM ÜRÜNLERİ LİSANSLI DEPOCULUK A.Ş.</t>
  </si>
  <si>
    <t>Çivril</t>
  </si>
  <si>
    <t>BEŞLER LİDAŞ TARIM ÜRÜNLERİ LİSANSLI DEPOCULUK ANONİM ŞİRKETİ</t>
  </si>
  <si>
    <t>FİLİKCİ TARIM ÜRÜNLERİ LİSANSLI DEPOCULUK A.Ş.</t>
  </si>
  <si>
    <t>KARABULUT HUBUBAT TARIM ÜRÜNLERİ LİSANSLI DEPOCULUK A.Ş.</t>
  </si>
  <si>
    <t>Karaköprü</t>
  </si>
  <si>
    <t>TOSUN HUBUBAT TARIM ÜRÜNLERİ LİSANSLI DEPOCULUK ANONİM ŞİRKETİ</t>
  </si>
  <si>
    <t>AZİM LİDAŞ TARIM ÜRÜNLERİ LİSANSLI DEPOCULUK ANONİM ŞİRKETİ</t>
  </si>
  <si>
    <t>ZİYA TARIM ÜRÜNLERİ LİSANSLI DEPOCULUK A.Ş</t>
  </si>
  <si>
    <t>EREĞLİ PANCAR TARIM ÜRÜNLERİ LİSANSLI DEPOCULUK A.Ş.</t>
  </si>
  <si>
    <t>ALİ KÜRKÜT TARIM ÜRÜNLERİ LİSANSLI DEPOCULUK A.Ş.</t>
  </si>
  <si>
    <t>MEMİŞ OĞULLARI TARIM ÜRÜNLERİ LİSANSLI DEPOCULUK ANONİM ŞİRKETİ</t>
  </si>
  <si>
    <t>BULUT AGRO TARIM ÜRÜNLERİ LİSANSLI DEPOCULUK A.Ş.</t>
  </si>
  <si>
    <t>GÖZÜKARA AGRO TARIM ÜRÜNLERİ LİSANSLI DEPOCULUK ANONİM ŞİRKETİ</t>
  </si>
  <si>
    <t>ÖZ POLAT AGRO TARIM ÜRÜNLERİ LİSANSLI DEPOCULUK A.Ş</t>
  </si>
  <si>
    <t>Elbistan</t>
  </si>
  <si>
    <t>OĞUZ LİDAŞ TARIM ÜRÜNLERİ LİSANSLI DEPOCULUK ANONİM ŞİRKETİ</t>
  </si>
  <si>
    <t>UMUT LİDAŞ TARIM ÜRÜNLERİ LİSANSLI DEPOCULUK ANONİM ŞİRKETİ</t>
  </si>
  <si>
    <t>AYAZZ TARIM ÜRÜNLERİ LİSANSLI DEPOCULUK ANONİM ŞİRKETİ</t>
  </si>
  <si>
    <t>AĞALAR TARIM ÜRÜNLERİ LİSANSLI DEPOCULUK ANONİM ŞİRKETİ</t>
  </si>
  <si>
    <t>AK LİDAŞ TARIM ÜRÜNLERİ LİSANSLI DEPOCULUK A.Ş</t>
  </si>
  <si>
    <t>DOĞAL TAT AGRO TARIM ÜRÜNLERİ LİSANSLI DEPOCULUK A.Ş.</t>
  </si>
  <si>
    <t>KADİM LİDAŞ TARIM ÜRÜNLERİ LİSANSLI DEPOCULUK ANONİM ŞİRKETİ</t>
  </si>
  <si>
    <t>BALYAN LİDAŞ TARIM ÜRÜNLERİ LİSANSLI DEPOCULUK ANONİM ŞİRKET</t>
  </si>
  <si>
    <t>DAYANLAR LİDAŞ TARIM ÜRÜNLERİ LİSANSLI DEPOCULUK A.Ş.</t>
  </si>
  <si>
    <t>SUNAR LİDAŞ TARIM ÜRÜNLERİ LİSANSLI DEPOCULUK A.Ş</t>
  </si>
  <si>
    <t>KAAN TARIM ÜRÜNLERİ LİSANSLI DEPOCULUK A.Ş</t>
  </si>
  <si>
    <t>Iğdır</t>
  </si>
  <si>
    <t>Ağrı</t>
  </si>
  <si>
    <t>Patnos</t>
  </si>
  <si>
    <t>Çankırı</t>
  </si>
  <si>
    <t>BATMAN BORSASI TARIM ÜRÜNLERİ LİSANSLI DEPOCULUK A.Ş.</t>
  </si>
  <si>
    <t>ÇARŞAMBA LİDAŞ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</si>
  <si>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</si>
  <si>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</si>
  <si>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</si>
  <si>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HARMAN LİDAŞ TARIM ÜRÜNLERİ LİSANSLI DEPOCULUK A.Ş.
(ESKİ İSMİ: MURAT AGRO TARIM ÜRÜNLERİ LİSANSLI DEPOCULUK A.Ş. )</t>
  </si>
  <si>
    <t>Güneysınır</t>
  </si>
  <si>
    <t>AKHİSAR TİCARET BORSASI TARIM ÜRÜNLERİ LİSANSLI DEPOCULUK A.Ş.</t>
  </si>
  <si>
    <t>Akhisar</t>
  </si>
  <si>
    <t>Altıeylül</t>
  </si>
  <si>
    <t>HK KARATAŞ TARIM ÜRÜNLERİ LİSANSLI DEPOCULUK A.Ş.</t>
  </si>
  <si>
    <t>KALEO TARIM ÜRÜNLERİ LİSANSLI DEPOCULUK A.Ş.</t>
  </si>
  <si>
    <t>Şırnak</t>
  </si>
  <si>
    <t>Silopi</t>
  </si>
  <si>
    <t>SAKARYA KRS TARIM ÜRÜNLERİ LİSANSLI DEPOCULUK A.Ş.</t>
  </si>
  <si>
    <t>ESKİŞEHİR TİCARET BORSASI TARIM ÜRÜNLERİ LİSANSLI DEPOCUCULUK A.Ş.</t>
  </si>
  <si>
    <t>KAYSERİ TİCARET BORSASI TARIM ÜRÜNLERİ LİSANSLI DEPOCULUK A.Ş.</t>
  </si>
  <si>
    <t>GÜNGÖR ELİT TARIM ÜRÜNLERİ LİSANSLI DEPOCULUK A.Ş</t>
  </si>
  <si>
    <t>Orhangazi</t>
  </si>
  <si>
    <t>ARMADA AGRO TARIM ÜRÜNLERİ LİSANSLI DEPOCULUK A.Ş</t>
  </si>
  <si>
    <t>SÜLOĞLU TARIM ÜRÜNLERİ LİSANSLI DEPOCULUK A.Ş</t>
  </si>
  <si>
    <t>Süloğlu</t>
  </si>
  <si>
    <t xml:space="preserve">MANİSA TİCARET BORSASI KURUÜZÜM TARIM ÜRÜNLERİ LİSANSLI DEPOCULUK A.Ş </t>
  </si>
  <si>
    <t>KURU ÜZÜM</t>
  </si>
  <si>
    <t>Saruhanlı</t>
  </si>
  <si>
    <t>CANDARLAR LİDAŞ TARIM ÜRÜNLERİ LİSANSLI DEPOCULUK A.Ş</t>
  </si>
  <si>
    <t>TEKCAN TARIM ÜRÜNLERİ LİSANSLI DEPOCULUK A.Ş</t>
  </si>
  <si>
    <t>ŞEKERANNE TARIM ÜRÜNLERİ LİSANSLI DEPOCULUK A.Ş</t>
  </si>
  <si>
    <t>BURSA LİDAŞ TARIM ÜRÜNLERİ LİSANSLI DEPOCULUK A.Ş</t>
  </si>
  <si>
    <t>Mustafa Kemal Paşa</t>
  </si>
  <si>
    <t>Akşehir</t>
  </si>
  <si>
    <t xml:space="preserve">MİRAÇALP TARIM ÜRÜNLERİ LİSANSLI DEPOCULUK A.Ş </t>
  </si>
  <si>
    <t>LEYPORT TARIM ÜRÜNLERİ LİSANSLI DEPOCULUK A.Ş</t>
  </si>
  <si>
    <t>ÖDEVLER TARIM ÜRÜNLERİ LİSANSI DEPOCULUK A.Ş</t>
  </si>
  <si>
    <t>Şereflikoçhisar</t>
  </si>
  <si>
    <t>ACA AGRO TARIM ÜRÜNLERİ LİSANSLI DEPOCULUK A.Ş</t>
  </si>
  <si>
    <t xml:space="preserve">MUSTAFA KARSLIO TARIM ÜRÜNLERİ LİSANSLI DEPOCULUK A.Ş   </t>
  </si>
  <si>
    <t xml:space="preserve">YKS TARIM ÜRÜNLERİ LİSANSLI DEPOCULUK A.Ş    </t>
  </si>
  <si>
    <t>DESA LİDAŞ TARIM ÜRÜNLERİ LİSANSLI DEPOCULUK A.Ş.</t>
  </si>
  <si>
    <t>KENAN ECER TARIM ÜRÜNLERİ LİSANSLI DEPOCULUK A.Ş.</t>
  </si>
  <si>
    <t>Emirgazi</t>
  </si>
  <si>
    <t>MERZİFON GÜLBAHAR LİDAŞ TARIM ÜRÜNLERİ LİSANSLI DEPOCULUK A.Ş.</t>
  </si>
  <si>
    <t>Yumurtalık</t>
  </si>
  <si>
    <t>Erbaa</t>
  </si>
  <si>
    <t>ÖZGENÇ LİDAŞ TARIM ÜRÜNLERİ LİSANSLI DEPOCULUK A.Ş.</t>
  </si>
  <si>
    <t>SAMSUN LİDAŞ TARIM ÜRÜNLERİ LİSANSLI DEPOCULUK ANONİM ŞİRKETİ</t>
  </si>
  <si>
    <t>Bafra</t>
  </si>
  <si>
    <t>ÖZ OĞUZLAR TARIM ÜRÜNLERİ LİSANSLI DEPOCULUK ANONİM ŞİRKETİ</t>
  </si>
  <si>
    <t>ÜRGÜP ALTERNATİF TARIM ÜRÜNLERİ LİSANSLI DEPOCULUK ANONİM ŞİRKETİ</t>
  </si>
  <si>
    <t>Ürgüp</t>
  </si>
  <si>
    <t>SEL SA TARIM ÜRÜNLERİ LİSANSLI DEPOCULUK ANONİM ŞİRKETİ</t>
  </si>
  <si>
    <t>SAVRANLAR TARIM ÜRÜNLERİ LİSANSLI DEPOCULUK ANONİM ŞİRKETİ</t>
  </si>
  <si>
    <t>KÜÇÜKDOĞRU TARIM ÜRÜNLERİ LİSANSLI DEPOCULUK SANAYİ VE TİCARET ANONİM ŞİRKETİ</t>
  </si>
  <si>
    <t>Avanos</t>
  </si>
  <si>
    <t>MERAM TARIM ÜRÜNLERİ LİSANSLI DEPOCULUK ANONİM ŞİRKETİ</t>
  </si>
  <si>
    <t>Meram</t>
  </si>
  <si>
    <t>ERDEM AGRO TARIM ÜRÜNLERİ LİSANSLI DEPOCULUK ANONİM ŞİRKETİ</t>
  </si>
  <si>
    <t>AREN AGRO TARIM ÜRÜNLERİ LİSANSLI DEPOCULUK ANONİM ŞİRKETİ</t>
  </si>
  <si>
    <t>Seyhan</t>
  </si>
  <si>
    <t>YASİN ATMACA TARIM ÜRÜNLERİ LİSANSLI DEPOCULUK ANONİM ŞİRKETİ</t>
  </si>
  <si>
    <t>ATELSAN LİDAŞ TARIM ÜRÜNLERİ LİSANSLI DEPOCULUK ANONİM ŞİRKETİ</t>
  </si>
  <si>
    <t xml:space="preserve">BTB BALIKESİR TİCARET BORSASI TARIM ÜRÜNLERİ LİSANSLI DEPOCULUK ANONİM ŞİRKETİ </t>
  </si>
  <si>
    <t>ORDU TARIM ÜRÜNLERİ LİSANSLI DEPOCULUK ANONİM ŞİRKETİ</t>
  </si>
  <si>
    <t>Ordu</t>
  </si>
  <si>
    <t>Altınordu</t>
  </si>
  <si>
    <t>ŞEKER KARDEŞLER TARIM ÜRÜNLERİ LİSANSLI DEPOCULUKA A.Ş.</t>
  </si>
  <si>
    <t>Çayıralan</t>
  </si>
  <si>
    <t>BEKA LİDAŞ TARIM ÜRÜNLERİ LİSANSLI DEPOCULUK ANONİM ŞİRKETİ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</si>
  <si>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</si>
  <si>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</si>
  <si>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</si>
  <si>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Tuzlukçu</t>
  </si>
  <si>
    <t xml:space="preserve">AYEN TARIM ÜRÜNLERİ LİSANSLI DEPOCULUK ANONİM ŞİRKETİ  </t>
  </si>
  <si>
    <t>ELBİSTAN DOĞAN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</si>
  <si>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</si>
  <si>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</si>
  <si>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</si>
  <si>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</si>
  <si>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GAMGAMLAR TARIM ÜRÜNLERİ LİSANSLI DEPOCULUK ANONİM ŞİRKETİ</t>
  </si>
  <si>
    <t>AGROVA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</si>
  <si>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</si>
  <si>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</si>
  <si>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AKSA LİDAŞ TARIM ÜRÜNLERİ LİSANSLI DEPOCULUK ANONİM ŞİRKETİ</t>
  </si>
  <si>
    <t>ADALLAR AGRO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</si>
  <si>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</si>
  <si>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</si>
  <si>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YÖRÜKOĞLU KARDEŞLER LİDAŞ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</si>
  <si>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</si>
  <si>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</si>
  <si>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SERPİN TARIM ÜRÜNLERİ LİSANSLI DEPOCULUK ANONİM ŞİRKETİ</t>
  </si>
  <si>
    <t>AĞIRLAR TARIM ÜRÜNLERİ LİSANSLI DEPOCULUK ANONİM ŞİRKETİ</t>
  </si>
  <si>
    <t>GOLD BAŞAK TARIM ÜRÜNLERİ LİSANSLI DEPOCULUK ANONİM ŞİRKETİ</t>
  </si>
  <si>
    <t>Akdağmadeni</t>
  </si>
  <si>
    <t>YILDIRIM LİDAŞ TARIM ÜRÜNLERİ LİSANSLI DEPOCULUK ANONİM ŞİRKETİ</t>
  </si>
  <si>
    <t>Mihalıççık</t>
  </si>
  <si>
    <t>MARDİN ÖZLER TARIM ÜRÜNLERİ LİSANSLI DEPOCULUK ANONİM ŞİRKETİ</t>
  </si>
  <si>
    <t>Tutak</t>
  </si>
  <si>
    <t>ÖZTOK LİDAŞ TARIM ÜRÜNLERİ LİSANSLI DEPOCULUK ANONİM ŞİRKETİ'</t>
  </si>
  <si>
    <t>SARAÇOĞLU LİDAŞ TARIM ÜRÜNLERİ LİSANSLI DEPOCULUK ANONİM ŞİRKETİ</t>
  </si>
  <si>
    <t>BOZKURT LİDAŞ TARIM ÜRÜNLERİ LİSANSLI DEPOCULUK ANONİM ŞİRKETİ</t>
  </si>
  <si>
    <t>HT GRUP TARIM ÜRÜNLERİ LİSANSLI DEPOCULUK ANONİM ŞİRKETİ</t>
  </si>
  <si>
    <t>ÖNTÜRK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</si>
  <si>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</si>
  <si>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</si>
  <si>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</si>
  <si>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AMANOS ÇİFTÇİ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</si>
  <si>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</si>
  <si>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</si>
  <si>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</si>
  <si>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</si>
  <si>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</si>
  <si>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</si>
  <si>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SADIKOĞULLARI AGRO TARIM ÜRÜNLERİ LİSANSLI DEPOCULUK ANONİM ŞİRKETİ</t>
  </si>
  <si>
    <t>BOZOK SANCAĞI TARIM ÜRÜNLERİ LİSANSLI DEPOCULUK ANONİM ŞİRKETİ</t>
  </si>
  <si>
    <t>TAHILTAG TARIM ÜRÜNLERİ LİSANSLI DEPOCULUK SANAYİ VE TİCARET ANONİM ŞİRKETİ</t>
  </si>
  <si>
    <t>KARGÜN TARIM ÜRÜNLERİ LİSANSLI DEPOCULUK ANONİM ŞİRKETİ</t>
  </si>
  <si>
    <t>ZİRVE LİDAŞ TARIM ÜRÜNLERİ LİSANSLI DEPOCULUK ANONİM ŞİRKETİ</t>
  </si>
  <si>
    <t>UMTAŞ TARIM ÜRÜNLERİ LİSANSLI DEPOCULUK ANONİM ŞİRKETİ</t>
  </si>
  <si>
    <t>TT TARIM ÜRÜNLERİ LİSANSLI DEPOCULUK ANONİM ŞİRKETİ</t>
  </si>
  <si>
    <t>DENLİ GRUP TARIM ÜRÜNLERİ LİSANSLI DEPOCULUK ANONİM ŞİRKETİ</t>
  </si>
  <si>
    <t>AZUL AGRO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</si>
  <si>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</si>
  <si>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</si>
  <si>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</si>
  <si>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</si>
  <si>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</si>
  <si>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</si>
  <si>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</si>
  <si>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</si>
  <si>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</si>
  <si>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</si>
  <si>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</si>
  <si>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</si>
  <si>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</si>
  <si>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</si>
  <si>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</si>
  <si>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</si>
  <si>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</si>
  <si>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</si>
  <si>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</si>
  <si>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</si>
  <si>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</si>
  <si>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</si>
  <si>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HACI VEYSİ TARIM ÜRÜNLERİ LİSANSLI DEPOCULUK ANONİM ŞİRKETİ</t>
  </si>
  <si>
    <t>ERDOĞDU LİDAŞ TARIM ÜRÜNLERİ LİSANSLI DEPOCULUK ANONİM ŞİRKETİ</t>
  </si>
  <si>
    <t>ESATBEYOĞLU TARIM ÜRÜNLERİ LİSANSLI DEPOCULUK ANONİM ŞİRKET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</si>
  <si>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</si>
  <si>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</si>
  <si>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</si>
  <si>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</si>
  <si>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MUNZUR AGRO TARIM ÜRÜNLERİ LİSANSLI DEPOCULUK SANAYİ VE TİCARET ANONİM ŞİRKETİ</t>
  </si>
  <si>
    <t>Tunceli</t>
  </si>
  <si>
    <t xml:space="preserve">Tunceli </t>
  </si>
  <si>
    <t>Mazgirt</t>
  </si>
  <si>
    <t>AKŞEHİR LİDAŞ TARIM ÜRÜNLERİ LİSANSLI DEPOCULUK ANONİM ŞİRKETİ</t>
  </si>
  <si>
    <t>ÖZÖZTÜRK TARIM ÜRÜNLERİ LİSANSLI DEPOCULUK ANONİM ŞİRKETİ</t>
  </si>
  <si>
    <t>ALEMDAR LİDAŞ TARIM ÜRÜNLERİ LİSANSLI DEPOCULUK ANONİM ŞİRKETİ</t>
  </si>
  <si>
    <t>MAZIDAĞI LİDAŞ TARIM ÜRÜNLERİ LİSANSLI DEPOCULUK ANONİM ŞİRKETİ</t>
  </si>
  <si>
    <t>Mazıdağı</t>
  </si>
  <si>
    <t>ALKIM LİDAŞ TARIM ÜRÜNLERİ LİSANSLI DEPOCULUK ANONİM ŞİRKETİ</t>
  </si>
  <si>
    <t>LİDERSA LİDAŞ TARIM ÜRÜNLERİ LİSANSLI DEPOCULUK ANONİM ŞİRKETİ</t>
  </si>
  <si>
    <t>ACR LİDAŞ TARIM ÜRÜNLERİ LİSANSLI DEPOCULUK ANONİM ŞİRKETİ</t>
  </si>
  <si>
    <t>Cizre</t>
  </si>
  <si>
    <t>AZİZBEY TARIM ÜRÜNLERİ LİSANSLI DEPOCULUK ANONİM ŞİRKETİ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</si>
  <si>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</si>
  <si>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</si>
  <si>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</si>
  <si>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</si>
  <si>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</si>
  <si>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</si>
  <si>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>ZRV DEPO TARIM ÜRÜNLERİ LİSANSLI DEPOCULUK ANONİM ŞİRKETİ</t>
  </si>
  <si>
    <t>TALAŞLIOĞULLARI TARIM ÜRÜNLERİ LİSANSLI DEPOCULUK ANONİM ŞİRKETİ</t>
  </si>
  <si>
    <t>VİRANŞEHİR TARIM ÜRÜNLERİ LİSANSLI DEPOCULUK ANONİM ŞİRKETİ</t>
  </si>
  <si>
    <t>NDR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</si>
  <si>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</si>
  <si>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</si>
  <si>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</si>
  <si>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</si>
  <si>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</si>
  <si>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</si>
  <si>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</si>
  <si>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</si>
  <si>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</si>
  <si>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</si>
  <si>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</si>
  <si>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</si>
  <si>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</si>
  <si>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İPEK LİDAŞ TARIM ÜRÜNLERİ LİSANSLI DEPOCULUK ANONİM ŞİRKETİ</t>
  </si>
  <si>
    <t>İncesu</t>
  </si>
  <si>
    <t>BFC LİDAŞ TARIM ÜRÜNLERİ LİSANSLI DEPOCULUK ANONİM ŞİRKETİ</t>
  </si>
  <si>
    <t>Erzincan</t>
  </si>
  <si>
    <t>Tercan</t>
  </si>
  <si>
    <t>EMSA LİDAŞ TARIM ÜRÜNLERİ LİSANSLI DEPOCULUK ANONİM ŞİRKETİ</t>
  </si>
  <si>
    <t>EFE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</si>
  <si>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</si>
  <si>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</si>
  <si>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</si>
  <si>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</si>
  <si>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</si>
  <si>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</si>
  <si>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ULUĞ AGRO LİDAŞ TARIM ÜRÜNLERİ LİSANSLI DEPOCULUK ANONİM ŞİRKETİ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</si>
  <si>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</si>
  <si>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</si>
  <si>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</si>
  <si>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</si>
  <si>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</si>
  <si>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</si>
  <si>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</si>
  <si>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</si>
  <si>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</si>
  <si>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</si>
  <si>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</si>
  <si>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</si>
  <si>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ZERRAKİ TARIM ÜRÜNLERİ LİSANSLI DEPOCULUK ANONİM ŞİRKETİ</t>
  </si>
  <si>
    <t>MERT GÜL TARIM ÜRÜNLERİ LİSANSLI DEPOCULUK ANONİM ŞİRKETİ</t>
  </si>
  <si>
    <t>CEMİL DEMİR TARIM ÜRÜNLERİ SANAYİ VE TİCARET ANONİM ŞİRKETİ</t>
  </si>
  <si>
    <t>NEVŞEHİR TİCARET BORSASI TARIM ÜRÜNLERİ LİSANSLI DEPOCULUK ANONİM ŞİRKETİ</t>
  </si>
  <si>
    <t>ALTUNOKLAR GRUP TARIM ÜRÜNLERİ LİSANSLI DEPOCULUK ANONİM ŞİRKETİ</t>
  </si>
  <si>
    <t>KUMUKLAR TARIM ÜRÜNLERİ LİSANSLI DEPOCULUK ANONİM ŞİRKETİ</t>
  </si>
  <si>
    <t>Altınyayla</t>
  </si>
  <si>
    <t>KEÇEBEYLİ GRUP TARIM ÜRÜNLERİ LİSANSLI DEPOCULUK ANONİM ŞİRKETİ</t>
  </si>
  <si>
    <t>Sincan</t>
  </si>
  <si>
    <t>HAS GRAİN LİDAŞ TARIM ÜRÜNLERİ LİSANSLI DEPOCULUK ANONİM ŞİRKETİ</t>
  </si>
  <si>
    <t>MARO LİDAŞ TARIM ÜRÜNLERİ LİSANSLI DEPOCULUK ANONİM ŞİRKETİ</t>
  </si>
  <si>
    <t>Bayburt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</si>
  <si>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</si>
  <si>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</si>
  <si>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</si>
  <si>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</si>
  <si>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İKİ KARDEŞLER TARIM ÜRÜNLERİ LİSANSLI DEPOCULUK ANONİM ŞİRKETİ</t>
  </si>
  <si>
    <t>Kovancılar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</si>
  <si>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</si>
  <si>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</si>
  <si>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</si>
  <si>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</si>
  <si>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</si>
  <si>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</si>
  <si>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</si>
  <si>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</si>
  <si>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</si>
  <si>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</si>
  <si>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ERD LİDAŞ TARIM ÜRÜNLERİ LİSANSLI DEPOCULUK ANONİM ŞİRKETİ</t>
  </si>
  <si>
    <t>Hamur</t>
  </si>
  <si>
    <t>DİZMİRLER TARIM ÜRÜNLERİ LİSANSLI DEPOCULUK SANAYİ VE TİCARET ANONİM ŞİRKETİ</t>
  </si>
  <si>
    <t xml:space="preserve"> Altınyayla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</si>
  <si>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</si>
  <si>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</si>
  <si>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</si>
  <si>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</si>
  <si>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</si>
  <si>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</si>
  <si>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</si>
  <si>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</si>
  <si>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ÖZANKA TARIM ÜRÜNLERİ LİSANSLI DEPOCULUK ANONİM ŞİRKETİ</t>
  </si>
  <si>
    <t>Pasinler</t>
  </si>
  <si>
    <t>TOKATHAN TARIM ÜRÜNLERİ LİSANSLI DEPOCULUK ANONİM ŞİRKETİ</t>
  </si>
  <si>
    <t>GÖRENLER AGRO TARIM ÜRÜNLERİ LİSANSLI DEPOCULUK ANONİM ŞİRKETİ</t>
  </si>
  <si>
    <t>Payas</t>
  </si>
  <si>
    <t>ERZURUM TİCARET BORSASI TARIM ÜRÜNLERİ LİSANSLI DEPOCULUK ANONİM ŞİRKETİ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</si>
  <si>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</si>
  <si>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</si>
  <si>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</si>
  <si>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</si>
  <si>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</si>
  <si>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</si>
  <si>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</si>
  <si>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</si>
  <si>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</si>
  <si>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</si>
  <si>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</si>
  <si>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</si>
  <si>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</si>
  <si>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</si>
  <si>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</si>
  <si>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</si>
  <si>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</si>
  <si>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</si>
  <si>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Şanlıurfa Lab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</si>
  <si>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</si>
  <si>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</si>
  <si>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</si>
  <si>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</si>
  <si>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</si>
  <si>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</si>
  <si>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</si>
  <si>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</si>
  <si>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DİYARBAKIR TARIM ÜRÜNLERİ LİSANSLI DEPOCULUK ANONİM ŞİRKETİ</t>
  </si>
  <si>
    <t>TİRİMİLLİ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</si>
  <si>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</si>
  <si>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</si>
  <si>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</si>
  <si>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TOPLAM</t>
  </si>
  <si>
    <t>Evren</t>
  </si>
  <si>
    <t>Bor</t>
  </si>
  <si>
    <t>Samsun TB</t>
  </si>
  <si>
    <t>HAS BUĞSAN TARIM ÜRÜNLERİ LİSANSLI DEPOCULUK ANONİM ŞİRKETİNE</t>
  </si>
  <si>
    <t xml:space="preserve">Aksaray </t>
  </si>
  <si>
    <t>Aksaray TB</t>
  </si>
  <si>
    <t>NURDAŞ TARIM ÜRÜNLERİ LİSANSLI DEPOCULUK ANONİM ŞİRKETİ</t>
  </si>
  <si>
    <t>NİĞDE KÖSEOĞLU TARIM ÜRÜNLERİ LİSANSLI DEPOCULUK ANONİM ŞİRKETİ</t>
  </si>
  <si>
    <t>ÖZMİRİOĞLU LİDAŞ TARIM ÜRÜNLERİ LİSANSLI DEPOCULUK ANONİM ŞİRKETİ</t>
  </si>
  <si>
    <t>BULİDAŞ TARIM ÜRÜNLERİ LİSANSLI DEPOCULUK ANONİM ŞİRKETİ</t>
  </si>
  <si>
    <t>ARİAYEM LİDAŞ TARIM ÜRÜNLERİ LİSANSLI DEPOCULUK ANONİM ŞİRKETİ</t>
  </si>
  <si>
    <t>Mudanya</t>
  </si>
  <si>
    <t>GÜNGÖR LİDAŞ TARIM ÜRÜNLERİ LİSANSLI DEPOCULUK ANONİM ŞİRKETİ</t>
  </si>
  <si>
    <t>03.10.2023 - 10927</t>
  </si>
  <si>
    <t>MİR AGRO LİDAŞ TARIM ÜRÜNLERİ LİSANSLI DEPOCULUK ANONİM ŞİRKETİ</t>
  </si>
  <si>
    <t>BABAESKİ (Eski Adı: Eksun) TARIM ÜRÜNLERİ LİSANSLI DEPOCULUK A.Ş.</t>
  </si>
  <si>
    <t>Gold Wheat</t>
  </si>
  <si>
    <t>TEKBAŞAK TARIM ÜRÜNLERİ LİSANSLI DEPOCULUK ANONİM ŞİRKETİ</t>
  </si>
  <si>
    <t>Çobanlar</t>
  </si>
  <si>
    <t>EL SA TARIM ÜRÜNLERİ LİSANSLI DEPOCULUK A.Ş</t>
  </si>
  <si>
    <t>BİLDİKLER AGRO TARIM ÜRÜNLERİ LİSANSLI DEPOCULUK ANONİM ŞİRKETİ</t>
  </si>
  <si>
    <t>Nevşehir Gıda Tahlil</t>
  </si>
  <si>
    <t>BAL KAN LİDAŞ TARIM ÜRÜNLERİ LİSANSLI DEPOCULUK ANONİM ŞİRKETİ
(ESKİ İSMİ KÖRHALİL LİDAŞ)</t>
  </si>
  <si>
    <t>BAFRA LİDAŞ TARIM ÜRÜNLERİ LİSANSLI DEPOCULUK ANONİM ŞİRKETİ</t>
  </si>
  <si>
    <t>SÜLEYMANOĞLU LİDAŞ TARIM ÜRÜNLERİ LİSANSLI DEPOCULUK ANONİM ŞİRKETİ</t>
  </si>
  <si>
    <t>DCT GROUP TARIM ÜRÜNLERİ LİSANSLI DEPOCULUK ANONİM ŞİRKETİ</t>
  </si>
  <si>
    <t>ABC LİDAŞ TARIM ÜRÜNLERİ LİSANSLI DEPOCULUK ANONİM ŞİRKETİ</t>
  </si>
  <si>
    <t>KOÇ LİDAŞ TARIM ÜRÜNLERİ LİSANSLI DEPOCULUK ANONİM ŞİRKETİ</t>
  </si>
  <si>
    <t>Kızılırmak</t>
  </si>
  <si>
    <t>04.07.2018 - 9613</t>
  </si>
  <si>
    <t>23.05.2018 - 9584</t>
  </si>
  <si>
    <t>05.07.2018 - 9614</t>
  </si>
  <si>
    <t>11.06.2018 - 9597</t>
  </si>
  <si>
    <t>20.06.2018 - 9603</t>
  </si>
  <si>
    <t>30.05.2018 - 9589</t>
  </si>
  <si>
    <t>01.06.2018 - 9591</t>
  </si>
  <si>
    <t>11.05.2017 - 9324</t>
  </si>
  <si>
    <t>27.07.2018 - 9360</t>
  </si>
  <si>
    <t>05.09.2018 - 9653</t>
  </si>
  <si>
    <t>09.08.2018 - 9639</t>
  </si>
  <si>
    <t>15.11.2018 - 9703</t>
  </si>
  <si>
    <t>02.10.2018 - 9672</t>
  </si>
  <si>
    <t>19.09.2018 - 9663</t>
  </si>
  <si>
    <t>01.11.2018 - 9693</t>
  </si>
  <si>
    <t>30.10.2018 - 9691</t>
  </si>
  <si>
    <t>04.12.2018 - 9716</t>
  </si>
  <si>
    <t>03.01.2019 - 9737</t>
  </si>
  <si>
    <t>30.01.2019 - 9756</t>
  </si>
  <si>
    <t>17.07.2019 - 9870</t>
  </si>
  <si>
    <t>14.03.2019 - 9787</t>
  </si>
  <si>
    <t>06.03.2019 - 9781</t>
  </si>
  <si>
    <t>20.03.2019  - 9791</t>
  </si>
  <si>
    <t>09.10.2019 - 9926</t>
  </si>
  <si>
    <t>06.05.2019 - 9822</t>
  </si>
  <si>
    <t>14.05.2019 - 9828</t>
  </si>
  <si>
    <t>07 05 2019 - 9823</t>
  </si>
  <si>
    <t>26.07.2019 - 9877</t>
  </si>
  <si>
    <t>10.07.2019 - 9866</t>
  </si>
  <si>
    <t>18.07.2019 - 9871</t>
  </si>
  <si>
    <t>22.07.2019 - 9873</t>
  </si>
  <si>
    <t>28.08.2019 - 9897</t>
  </si>
  <si>
    <t>31.10.2019 - 9941</t>
  </si>
  <si>
    <t>09.12.2019 - 9968</t>
  </si>
  <si>
    <t>20.11.2019 - 9955</t>
  </si>
  <si>
    <t>11.12.2019 - 9970</t>
  </si>
  <si>
    <t>18.12.2019 - 9975</t>
  </si>
  <si>
    <t>01.10.2019 - 9920</t>
  </si>
  <si>
    <t>21.01.2020 - 9998</t>
  </si>
  <si>
    <t>29.01.2020 - 10004</t>
  </si>
  <si>
    <t>28.02.2020 - 10026</t>
  </si>
  <si>
    <t>19.03.2020 - 10040</t>
  </si>
  <si>
    <t>27.03.2020 - 10046</t>
  </si>
  <si>
    <t>07.04.2020 - 10053</t>
  </si>
  <si>
    <t>22.05.2020 - 10083</t>
  </si>
  <si>
    <t>15.05.2020 - 10079</t>
  </si>
  <si>
    <t>05.06.2020 - 10091</t>
  </si>
  <si>
    <t>04.09.2020 - 10153</t>
  </si>
  <si>
    <t>18.08.2020 - 10140</t>
  </si>
  <si>
    <t>23.07.2020 - 10124</t>
  </si>
  <si>
    <t>14.09.2020 - 10159</t>
  </si>
  <si>
    <t>11.09.2020 - 10158</t>
  </si>
  <si>
    <t>01.10.2020 - 10172</t>
  </si>
  <si>
    <t>16.09.2020 - 10161</t>
  </si>
  <si>
    <t>11.01.2021 - 10242</t>
  </si>
  <si>
    <t>08.02.2021 - 10262</t>
  </si>
  <si>
    <t>19.02.2021 - 10271</t>
  </si>
  <si>
    <t>10.03.2021 - 10284</t>
  </si>
  <si>
    <t>03.03.2021 - 10279</t>
  </si>
  <si>
    <t>25.10.2018 - 9689</t>
  </si>
  <si>
    <t>24.03.2021 - 10294</t>
  </si>
  <si>
    <t>29.11.2019 - 9962</t>
  </si>
  <si>
    <t>12.06.2020 - 10096</t>
  </si>
  <si>
    <t>29.07.2020 - 10128</t>
  </si>
  <si>
    <t>04.09.2018 - 9652</t>
  </si>
  <si>
    <t>11.08.2020 - 10135</t>
  </si>
  <si>
    <t>01.09.2021 - 10399</t>
  </si>
  <si>
    <t>01.08.2019 - 9881</t>
  </si>
  <si>
    <t>15.04.2022 - 10560 (Kızıltepe T.S.)</t>
  </si>
  <si>
    <t>31.03.2021 - 10299 (Söke T.S.)</t>
  </si>
  <si>
    <t>24.12.2019 - 9982</t>
  </si>
  <si>
    <t>03.02.2020 - 10007</t>
  </si>
  <si>
    <t>22.01.2021 - 10251
 (Vezirköprü T.S.)</t>
  </si>
  <si>
    <t>28.05.2020 - 10085 
(Akşehir T.S.)</t>
  </si>
  <si>
    <t>27.02.2020 - 10025 (Akşehir T.S.)</t>
  </si>
  <si>
    <t>23.01.2019 - 9751</t>
  </si>
  <si>
    <t>09.07.2021 - 10367 (Afşin T.S.)</t>
  </si>
  <si>
    <t>06.10.2022 - 10676</t>
  </si>
  <si>
    <t>14.11.2018 - 9702</t>
  </si>
  <si>
    <t>18.05.2022 - 10580</t>
  </si>
  <si>
    <t>20.01.2020 - 9997</t>
  </si>
  <si>
    <t>16.11.2020 - 10203</t>
  </si>
  <si>
    <t>25.02.2020 - 10023</t>
  </si>
  <si>
    <t>11.08.2022 - 10637</t>
  </si>
  <si>
    <t>03.03.2022 - 10529</t>
  </si>
  <si>
    <t>29.04.2022 - 10570</t>
  </si>
  <si>
    <t>11.11.2022 - 10702</t>
  </si>
  <si>
    <t>05.04.2023 - 10805</t>
  </si>
  <si>
    <t>12.10.2021 - 10428 (Ceyhan T.S.)</t>
  </si>
  <si>
    <t>06.07.2020 - 10112</t>
  </si>
  <si>
    <t>23.08.2021 - 10393</t>
  </si>
  <si>
    <t>30.06.2020 - 10108</t>
  </si>
  <si>
    <t>16.09.2022 - 10662</t>
  </si>
  <si>
    <t>23.06.2023 - 10859</t>
  </si>
  <si>
    <t>30.01.2019 - 9756 (Söke T.S.)</t>
  </si>
  <si>
    <t>31.03.2021 - 10299 (Sorgun T.S.)</t>
  </si>
  <si>
    <t>12.10.2022 - 10680</t>
  </si>
  <si>
    <t>14.06.2022 - 10598</t>
  </si>
  <si>
    <t>05.04.2022 - 10552 (Kızıltepe T.S.)</t>
  </si>
  <si>
    <t>12.10.2020 - 10079</t>
  </si>
  <si>
    <t>08.11.2023 - 10953</t>
  </si>
  <si>
    <t>03.08.2023 - 10885</t>
  </si>
  <si>
    <t>08.09.2023 - 10910 (Yerköy T.S.)</t>
  </si>
  <si>
    <t>18.02.2022 - 10520 (Kızıltepe T.S.)</t>
  </si>
  <si>
    <t>27.09.2022 - 10669</t>
  </si>
  <si>
    <t>27.07.2023 - 10880</t>
  </si>
  <si>
    <t>16.12.2022 - 10727</t>
  </si>
  <si>
    <t>05.01.2024 - 10994</t>
  </si>
  <si>
    <t>25.03.2021 - 10295</t>
  </si>
  <si>
    <t>21.06.2023 - 10857</t>
  </si>
  <si>
    <t>26.02.2020 - 10024</t>
  </si>
  <si>
    <t>04.01.2024 - 10993</t>
  </si>
  <si>
    <t>25.05.2022 - 10584</t>
  </si>
  <si>
    <t xml:space="preserve">13.04.2021 - 10308 </t>
  </si>
  <si>
    <t>06.11.2023 - 10951</t>
  </si>
  <si>
    <t>03.10.2023 - 10927 (Kızıltepe T.S.)</t>
  </si>
  <si>
    <t>18.10.2022 - 10684</t>
  </si>
  <si>
    <t>01.03.2021 - 10277
(Konya Ereğli T.S.)</t>
  </si>
  <si>
    <t>24.07.2023 - 10877 (Diyarbakır T.S.)</t>
  </si>
  <si>
    <t>26.12.2022 - 10733</t>
  </si>
  <si>
    <t>15.02.2024 - 11023</t>
  </si>
  <si>
    <t>19.09.2022 - 10663</t>
  </si>
  <si>
    <t>13.09.2023 - 10913 (Ceyhan T.S.)</t>
  </si>
  <si>
    <t>22.01.2024 - 11005</t>
  </si>
  <si>
    <t>12.09.2023 - 10912</t>
  </si>
  <si>
    <t>01.02.2024 - 11013 (Konya T.S.)</t>
  </si>
  <si>
    <t>04.01.2023 - 10740</t>
  </si>
  <si>
    <t>02.09.2021 - 10400</t>
  </si>
  <si>
    <t>02.04.2024 - 11056 (Kızıltepe T.S.)</t>
  </si>
  <si>
    <t>13.01.2023 - 10747</t>
  </si>
  <si>
    <t>23.08.2023 - 10899 (Ankara T.S.)</t>
  </si>
  <si>
    <t>22.03.2024 - 11049</t>
  </si>
  <si>
    <t>06.09.2023 - 10908</t>
  </si>
  <si>
    <t>07.02.2023 - 10764</t>
  </si>
  <si>
    <t>07.03.2024 - 11038</t>
  </si>
  <si>
    <t>18.03.2024 - 11045</t>
  </si>
  <si>
    <t>29.12.2022 - 10736</t>
  </si>
  <si>
    <t>01.02.2024 - 11013</t>
  </si>
  <si>
    <t>02.05.2024 - 11073</t>
  </si>
  <si>
    <t>10.04.2023 - 10808</t>
  </si>
  <si>
    <t>12.01.2023 - 10746</t>
  </si>
  <si>
    <t>17.08.2023 - 10895</t>
  </si>
  <si>
    <t>25.07.2023 - 10878 (Elbistan T.S.)</t>
  </si>
  <si>
    <t>18.11.2024 - 11209</t>
  </si>
  <si>
    <t>20.09.2024 - 11169 (Kızıltepe T.S.)</t>
  </si>
  <si>
    <t xml:space="preserve">19.02.2024 - 11025 (Samsun T.S.) </t>
  </si>
  <si>
    <t xml:space="preserve">19.12.2023 - 10982 (İstanbul T.S.) </t>
  </si>
  <si>
    <t>18.03.2024 - 11045 (Aksaray T.S.)</t>
  </si>
  <si>
    <t>21.10.2024 - 11190</t>
  </si>
  <si>
    <t>30.09.2024 - 11175</t>
  </si>
  <si>
    <t>05.02.2024 - 11015 (Yerköy T.S.)</t>
  </si>
  <si>
    <t>03.09.2024 - 11156</t>
  </si>
  <si>
    <t>17.11.2023 - 10960</t>
  </si>
  <si>
    <t>13.05.2024 - 11080 (Nevşehir T.S.)</t>
  </si>
  <si>
    <t>31.03.2023 - 10802</t>
  </si>
  <si>
    <t>27.03.2025 - 11301</t>
  </si>
  <si>
    <t>09.09.2022 - 10657 (Elbistan T.S.)</t>
  </si>
  <si>
    <t>15.03.2023 - 10790 (Sorgun T.S.)</t>
  </si>
  <si>
    <t>11.12.2024 - 11126</t>
  </si>
  <si>
    <t>10.07.2024 - 11119 (Aksaray T.S.)</t>
  </si>
  <si>
    <t>14.05.2025 - 11331</t>
  </si>
  <si>
    <t>24.07.2023 - 10877 (Tarsus T.S.)</t>
  </si>
  <si>
    <t>17.01.2023 - 10749</t>
  </si>
  <si>
    <t>09.09.2021 - 10405</t>
  </si>
  <si>
    <t>23.09.2021 - 10415  (Çerkezköy T.S.)</t>
  </si>
  <si>
    <t>05.10.2021 - 10423</t>
  </si>
  <si>
    <t>01.10.2021 - 10421</t>
  </si>
  <si>
    <t>27.10.2021 - 10439</t>
  </si>
  <si>
    <t>18.03.2022 - 10540</t>
  </si>
  <si>
    <t>23.02.2022 - 10523 (Akhisar T.S.)</t>
  </si>
  <si>
    <t>18.04.2022 - 10561</t>
  </si>
  <si>
    <t>08.04.2022 - 10555</t>
  </si>
  <si>
    <t>13.11.2019 - 9950</t>
  </si>
  <si>
    <t>13.06.2022 - 10597</t>
  </si>
  <si>
    <t>03.10.2022 - 10673</t>
  </si>
  <si>
    <t>02.08.2022 - 10630</t>
  </si>
  <si>
    <t>12.08.2022 - 10638</t>
  </si>
  <si>
    <t>06.09.2022 - 10654</t>
  </si>
  <si>
    <t>12.09.2022 - 10658</t>
  </si>
  <si>
    <t>13.09.2022 - 10659</t>
  </si>
  <si>
    <t>24.11.2022 - 10711</t>
  </si>
  <si>
    <t>12.12.2022 - 10723</t>
  </si>
  <si>
    <t>28.12.2022 - 10735</t>
  </si>
  <si>
    <t>05.01.2023 - 10741</t>
  </si>
  <si>
    <t>14.02.2023 - 10769</t>
  </si>
  <si>
    <t>13.03.2023 - 10788</t>
  </si>
  <si>
    <t>26.09.2023 - 10922</t>
  </si>
  <si>
    <t>03.11.2023 - 10950 (Kırıkhan T.S.)</t>
  </si>
  <si>
    <t>09.05.2023 - 10827 (Boğazlıyan T.S.)</t>
  </si>
  <si>
    <t>23.12.2019 - 9978</t>
  </si>
  <si>
    <t>Eyyübiye (Koçören Mah.)</t>
  </si>
  <si>
    <t>LİSANS ASKI DURUMU</t>
  </si>
  <si>
    <t>KISMİ ASKIDA</t>
  </si>
  <si>
    <t>ASKIDA</t>
  </si>
  <si>
    <t>23.11.2023 - 10964</t>
  </si>
  <si>
    <t>Eyyübiye (Koçören)</t>
  </si>
  <si>
    <t>Tariş Lab</t>
  </si>
  <si>
    <t>09.01.2024 - 10996 (Çumra T.S.)</t>
  </si>
  <si>
    <t>TURKOOP TARIM ÜRÜNLERİ LİSANSLI DEPOCULUK ANONİM ŞİRKETİ</t>
  </si>
  <si>
    <t>Lisans Alan Şirket Sayısı : 261
Lisans Alan Şube Sayısı : 360
Toplam Şirket Sayısı : 469</t>
  </si>
  <si>
    <t>Son güncelleme: 26.10.2025 10:32
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</si>
</sst>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2">
    <xf numFmtId="0" fontId="0" fillId="0" borderId="0" xfId="0"/>
    <xf numFmtId="0" fontId="1" fillId="0" borderId="0" xfId="0" applyFont="1"/>
    <xf numFmtId="3" fontId="1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wrapText="1"/>
    </xf>
    <xf numFmtId="3" fontId="4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6" borderId="5" xfId="0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N663"/>
  <sheetViews>
    <sheetView tabSelected="1" zoomScale="50" zoomScaleNormal="50" workbookViewId="0">
      <pane ySplit="2" topLeftCell="A3" activePane="bottomLeft" state="frozen"/>
      <selection pane="bottomLeft" activeCell="N2" sqref="N2"/>
    </sheetView>
  </sheetViews>
  <sheetFormatPr defaultColWidth="9.1796875" defaultRowHeight="60" customHeight="1" x14ac:dyDescent="0.35"/>
  <cols>
    <col min="1" max="1" width="16.1796875" style="4" customWidth="1"/>
    <col min="2" max="2" width="49.26953125" style="4" customWidth="1"/>
    <col min="3" max="3" width="29" style="4" customWidth="1"/>
    <col min="4" max="4" width="20.7265625" style="4" customWidth="1"/>
    <col min="5" max="5" width="21.81640625" style="4" customWidth="1"/>
    <col min="6" max="6" width="20" style="4" customWidth="1"/>
    <col min="7" max="7" width="17.26953125" style="4" customWidth="1"/>
    <col min="8" max="8" width="16.1796875" style="4" customWidth="1"/>
    <col min="9" max="9" width="30.7265625" style="4" customWidth="1"/>
    <col min="10" max="10" width="18.453125" style="228" customWidth="1"/>
    <col min="11" max="11" width="22.26953125" style="4" customWidth="1"/>
    <col min="12" max="12" width="21.1796875" style="9" customWidth="1"/>
    <col min="13" max="13" width="21.7265625" style="9" customWidth="1"/>
    <col min="14" max="14" width="33.453125" style="1" customWidth="1"/>
    <col min="15" max="16384" width="9.1796875" style="1"/>
  </cols>
  <sheetData>
    <row r="1" spans="1:14" ht="76" customHeight="1" x14ac:dyDescent="0.35">
      <c r="A1" s="367" t="s">
        <v>1102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128">
        <f>SUM(L3:L660)</f>
        <v>26245609</v>
      </c>
      <c r="M1" s="128">
        <f>SUM(M3:M660)</f>
        <v>14191219</v>
      </c>
      <c r="N1" s="55" t="s">
        <v>1103</v>
      </c>
    </row>
    <row r="2" spans="1:14" ht="80.25" customHeigh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219" t="s">
        <v>9</v>
      </c>
      <c r="K2" s="3" t="s">
        <v>10</v>
      </c>
      <c r="L2" s="10" t="s">
        <v>11</v>
      </c>
      <c r="M2" s="54" t="s">
        <v>12</v>
      </c>
      <c r="N2" s="10" t="s">
        <v>1094</v>
      </c>
    </row>
    <row r="3" spans="1:14" ht="60" customHeight="1" x14ac:dyDescent="0.35">
      <c r="A3" s="383">
        <v>1</v>
      </c>
      <c r="B3" s="383" t="s">
        <v>13</v>
      </c>
      <c r="C3" s="394" t="s">
        <v>14</v>
      </c>
      <c r="D3" s="388" t="s">
        <v>15</v>
      </c>
      <c r="E3" s="26" t="s">
        <v>16</v>
      </c>
      <c r="F3" s="26" t="s">
        <v>17</v>
      </c>
      <c r="G3" s="27">
        <v>60000</v>
      </c>
      <c r="H3" s="27">
        <v>60000</v>
      </c>
      <c r="I3" s="428" t="s">
        <v>18</v>
      </c>
      <c r="J3" s="414">
        <v>40736</v>
      </c>
      <c r="K3" s="14" t="s">
        <v>19</v>
      </c>
      <c r="L3" s="387">
        <f>SUM(G3:G12)</f>
        <v>517200</v>
      </c>
      <c r="M3" s="387">
        <f>SUM(H3:H12)</f>
        <v>401200</v>
      </c>
      <c r="N3" s="365"/>
    </row>
    <row r="4" spans="1:14" ht="60" customHeight="1" x14ac:dyDescent="0.35">
      <c r="A4" s="383"/>
      <c r="B4" s="383"/>
      <c r="C4" s="394"/>
      <c r="D4" s="388"/>
      <c r="E4" s="26" t="s">
        <v>20</v>
      </c>
      <c r="F4" s="26" t="s">
        <v>21</v>
      </c>
      <c r="G4" s="27">
        <v>90000</v>
      </c>
      <c r="H4" s="27">
        <v>89000</v>
      </c>
      <c r="I4" s="428"/>
      <c r="J4" s="429"/>
      <c r="K4" s="14" t="s">
        <v>19</v>
      </c>
      <c r="L4" s="393"/>
      <c r="M4" s="393"/>
      <c r="N4" s="365"/>
    </row>
    <row r="5" spans="1:14" ht="60" customHeight="1" x14ac:dyDescent="0.35">
      <c r="A5" s="383"/>
      <c r="B5" s="383"/>
      <c r="C5" s="394"/>
      <c r="D5" s="388"/>
      <c r="E5" s="213" t="s">
        <v>20</v>
      </c>
      <c r="F5" s="213" t="s">
        <v>281</v>
      </c>
      <c r="G5" s="217">
        <v>60000</v>
      </c>
      <c r="H5" s="181"/>
      <c r="I5" s="428"/>
      <c r="J5" s="429"/>
      <c r="K5" s="182"/>
      <c r="L5" s="393"/>
      <c r="M5" s="393"/>
      <c r="N5" s="365"/>
    </row>
    <row r="6" spans="1:14" ht="60" customHeight="1" x14ac:dyDescent="0.35">
      <c r="A6" s="383"/>
      <c r="B6" s="383"/>
      <c r="C6" s="394"/>
      <c r="D6" s="388"/>
      <c r="E6" s="26" t="s">
        <v>22</v>
      </c>
      <c r="F6" s="26" t="s">
        <v>23</v>
      </c>
      <c r="G6" s="27">
        <v>50000</v>
      </c>
      <c r="H6" s="181"/>
      <c r="I6" s="428"/>
      <c r="J6" s="429"/>
      <c r="K6" s="182"/>
      <c r="L6" s="393"/>
      <c r="M6" s="393"/>
      <c r="N6" s="365"/>
    </row>
    <row r="7" spans="1:14" ht="60" customHeight="1" x14ac:dyDescent="0.35">
      <c r="A7" s="383"/>
      <c r="B7" s="383"/>
      <c r="C7" s="394"/>
      <c r="D7" s="388"/>
      <c r="E7" s="26" t="s">
        <v>24</v>
      </c>
      <c r="F7" s="26" t="s">
        <v>23</v>
      </c>
      <c r="G7" s="27">
        <v>31200</v>
      </c>
      <c r="H7" s="27">
        <v>31200</v>
      </c>
      <c r="I7" s="428"/>
      <c r="J7" s="429"/>
      <c r="K7" s="14" t="s">
        <v>25</v>
      </c>
      <c r="L7" s="393"/>
      <c r="M7" s="393"/>
      <c r="N7" s="365"/>
    </row>
    <row r="8" spans="1:14" ht="60" customHeight="1" x14ac:dyDescent="0.35">
      <c r="A8" s="383"/>
      <c r="B8" s="383"/>
      <c r="C8" s="394"/>
      <c r="D8" s="388"/>
      <c r="E8" s="26" t="s">
        <v>26</v>
      </c>
      <c r="F8" s="26" t="s">
        <v>27</v>
      </c>
      <c r="G8" s="27">
        <v>70000</v>
      </c>
      <c r="H8" s="27">
        <v>70000</v>
      </c>
      <c r="I8" s="428"/>
      <c r="J8" s="429"/>
      <c r="K8" s="14" t="s">
        <v>19</v>
      </c>
      <c r="L8" s="393"/>
      <c r="M8" s="393"/>
      <c r="N8" s="365"/>
    </row>
    <row r="9" spans="1:14" ht="60" customHeight="1" x14ac:dyDescent="0.35">
      <c r="A9" s="383"/>
      <c r="B9" s="383"/>
      <c r="C9" s="394"/>
      <c r="D9" s="388"/>
      <c r="E9" s="26" t="s">
        <v>28</v>
      </c>
      <c r="F9" s="26" t="s">
        <v>29</v>
      </c>
      <c r="G9" s="27">
        <v>60000</v>
      </c>
      <c r="H9" s="27">
        <v>60000</v>
      </c>
      <c r="I9" s="428"/>
      <c r="J9" s="429"/>
      <c r="K9" s="14" t="s">
        <v>19</v>
      </c>
      <c r="L9" s="393"/>
      <c r="M9" s="393"/>
      <c r="N9" s="365"/>
    </row>
    <row r="10" spans="1:14" ht="60" customHeight="1" x14ac:dyDescent="0.35">
      <c r="A10" s="383"/>
      <c r="B10" s="383"/>
      <c r="C10" s="394"/>
      <c r="D10" s="388"/>
      <c r="E10" s="26" t="s">
        <v>30</v>
      </c>
      <c r="F10" s="26" t="s">
        <v>31</v>
      </c>
      <c r="G10" s="27">
        <v>60000</v>
      </c>
      <c r="H10" s="27">
        <v>60000</v>
      </c>
      <c r="I10" s="428"/>
      <c r="J10" s="429"/>
      <c r="K10" s="14" t="s">
        <v>19</v>
      </c>
      <c r="L10" s="393"/>
      <c r="M10" s="393"/>
      <c r="N10" s="365"/>
    </row>
    <row r="11" spans="1:14" ht="60" customHeight="1" x14ac:dyDescent="0.35">
      <c r="A11" s="383"/>
      <c r="B11" s="383"/>
      <c r="C11" s="394"/>
      <c r="D11" s="388"/>
      <c r="E11" s="26" t="s">
        <v>32</v>
      </c>
      <c r="F11" s="26" t="s">
        <v>33</v>
      </c>
      <c r="G11" s="27">
        <v>30000</v>
      </c>
      <c r="H11" s="27">
        <v>30000</v>
      </c>
      <c r="I11" s="428"/>
      <c r="J11" s="429"/>
      <c r="K11" s="14" t="s">
        <v>19</v>
      </c>
      <c r="L11" s="393"/>
      <c r="M11" s="393"/>
      <c r="N11" s="365"/>
    </row>
    <row r="12" spans="1:14" ht="60" customHeight="1" x14ac:dyDescent="0.35">
      <c r="A12" s="383"/>
      <c r="B12" s="383"/>
      <c r="C12" s="28" t="s">
        <v>34</v>
      </c>
      <c r="D12" s="388"/>
      <c r="E12" s="26" t="s">
        <v>35</v>
      </c>
      <c r="F12" s="26" t="s">
        <v>36</v>
      </c>
      <c r="G12" s="27">
        <v>6000</v>
      </c>
      <c r="H12" s="27">
        <v>1000</v>
      </c>
      <c r="I12" s="428"/>
      <c r="J12" s="429"/>
      <c r="K12" s="14" t="s">
        <v>37</v>
      </c>
      <c r="L12" s="393"/>
      <c r="M12" s="393"/>
      <c r="N12" s="365"/>
    </row>
    <row r="13" spans="1:14" ht="60" customHeight="1" x14ac:dyDescent="0.35">
      <c r="A13" s="12">
        <v>2</v>
      </c>
      <c r="B13" s="12" t="s">
        <v>38</v>
      </c>
      <c r="C13" s="28" t="s">
        <v>39</v>
      </c>
      <c r="D13" s="26" t="s">
        <v>40</v>
      </c>
      <c r="E13" s="26" t="s">
        <v>40</v>
      </c>
      <c r="F13" s="26" t="s">
        <v>41</v>
      </c>
      <c r="G13" s="27">
        <v>36000</v>
      </c>
      <c r="H13" s="27">
        <v>5000</v>
      </c>
      <c r="I13" s="28" t="s">
        <v>42</v>
      </c>
      <c r="J13" s="220">
        <v>41331</v>
      </c>
      <c r="K13" s="13" t="s">
        <v>43</v>
      </c>
      <c r="L13" s="15">
        <f>SUM(G13)</f>
        <v>36000</v>
      </c>
      <c r="M13" s="15">
        <f>SUM(H13)</f>
        <v>5000</v>
      </c>
      <c r="N13" s="275"/>
    </row>
    <row r="14" spans="1:14" ht="60" customHeight="1" x14ac:dyDescent="0.35">
      <c r="A14" s="383">
        <v>3</v>
      </c>
      <c r="B14" s="383" t="s">
        <v>44</v>
      </c>
      <c r="C14" s="394" t="s">
        <v>45</v>
      </c>
      <c r="D14" s="388" t="s">
        <v>46</v>
      </c>
      <c r="E14" s="26" t="s">
        <v>46</v>
      </c>
      <c r="F14" s="26" t="s">
        <v>47</v>
      </c>
      <c r="G14" s="27">
        <v>5000</v>
      </c>
      <c r="H14" s="27">
        <v>5000</v>
      </c>
      <c r="I14" s="394" t="s">
        <v>48</v>
      </c>
      <c r="J14" s="386">
        <v>42318</v>
      </c>
      <c r="K14" s="14" t="s">
        <v>49</v>
      </c>
      <c r="L14" s="387">
        <f>SUM(G14:G16)</f>
        <v>17500</v>
      </c>
      <c r="M14" s="387">
        <f>SUM(H14:H16)</f>
        <v>13500</v>
      </c>
      <c r="N14" s="365"/>
    </row>
    <row r="15" spans="1:14" ht="60" customHeight="1" x14ac:dyDescent="0.35">
      <c r="A15" s="383"/>
      <c r="B15" s="383"/>
      <c r="C15" s="394"/>
      <c r="D15" s="388"/>
      <c r="E15" s="26" t="s">
        <v>50</v>
      </c>
      <c r="F15" s="26" t="s">
        <v>51</v>
      </c>
      <c r="G15" s="27">
        <v>8500</v>
      </c>
      <c r="H15" s="27">
        <v>8500</v>
      </c>
      <c r="I15" s="394"/>
      <c r="J15" s="392"/>
      <c r="K15" s="14" t="s">
        <v>49</v>
      </c>
      <c r="L15" s="393"/>
      <c r="M15" s="393"/>
      <c r="N15" s="365"/>
    </row>
    <row r="16" spans="1:14" ht="60" customHeight="1" x14ac:dyDescent="0.35">
      <c r="A16" s="383"/>
      <c r="B16" s="383"/>
      <c r="C16" s="28" t="s">
        <v>52</v>
      </c>
      <c r="D16" s="388"/>
      <c r="E16" s="26" t="s">
        <v>46</v>
      </c>
      <c r="F16" s="67" t="s">
        <v>47</v>
      </c>
      <c r="G16" s="27">
        <v>4000</v>
      </c>
      <c r="H16" s="181"/>
      <c r="I16" s="394"/>
      <c r="J16" s="392"/>
      <c r="K16" s="182"/>
      <c r="L16" s="393"/>
      <c r="M16" s="393"/>
      <c r="N16" s="365"/>
    </row>
    <row r="17" spans="1:14" ht="60" customHeight="1" x14ac:dyDescent="0.35">
      <c r="A17" s="383">
        <v>4</v>
      </c>
      <c r="B17" s="383" t="s">
        <v>53</v>
      </c>
      <c r="C17" s="394" t="s">
        <v>14</v>
      </c>
      <c r="D17" s="388" t="s">
        <v>54</v>
      </c>
      <c r="E17" s="26" t="s">
        <v>50</v>
      </c>
      <c r="F17" s="26" t="s">
        <v>55</v>
      </c>
      <c r="G17" s="27">
        <v>30000</v>
      </c>
      <c r="H17" s="27">
        <v>30000</v>
      </c>
      <c r="I17" s="394" t="s">
        <v>56</v>
      </c>
      <c r="J17" s="386">
        <v>41102</v>
      </c>
      <c r="K17" s="14" t="s">
        <v>57</v>
      </c>
      <c r="L17" s="387">
        <f>SUM(G17:G20)</f>
        <v>154000</v>
      </c>
      <c r="M17" s="387">
        <f>SUM(H17:H20)</f>
        <v>154000</v>
      </c>
      <c r="N17" s="365"/>
    </row>
    <row r="18" spans="1:14" ht="60" customHeight="1" x14ac:dyDescent="0.35">
      <c r="A18" s="383"/>
      <c r="B18" s="383"/>
      <c r="C18" s="394"/>
      <c r="D18" s="388"/>
      <c r="E18" s="26" t="s">
        <v>24</v>
      </c>
      <c r="F18" s="26" t="s">
        <v>24</v>
      </c>
      <c r="G18" s="27">
        <v>31800</v>
      </c>
      <c r="H18" s="27">
        <v>31800</v>
      </c>
      <c r="I18" s="394"/>
      <c r="J18" s="386"/>
      <c r="K18" s="14" t="s">
        <v>58</v>
      </c>
      <c r="L18" s="387"/>
      <c r="M18" s="387"/>
      <c r="N18" s="365"/>
    </row>
    <row r="19" spans="1:14" ht="60" customHeight="1" x14ac:dyDescent="0.35">
      <c r="A19" s="383"/>
      <c r="B19" s="383"/>
      <c r="C19" s="394"/>
      <c r="D19" s="388"/>
      <c r="E19" s="26" t="s">
        <v>54</v>
      </c>
      <c r="F19" s="26" t="s">
        <v>59</v>
      </c>
      <c r="G19" s="27">
        <v>67200</v>
      </c>
      <c r="H19" s="27">
        <v>67200</v>
      </c>
      <c r="I19" s="394"/>
      <c r="J19" s="386"/>
      <c r="K19" s="14" t="s">
        <v>58</v>
      </c>
      <c r="L19" s="387"/>
      <c r="M19" s="387"/>
      <c r="N19" s="365"/>
    </row>
    <row r="20" spans="1:14" ht="60" customHeight="1" x14ac:dyDescent="0.35">
      <c r="A20" s="383"/>
      <c r="B20" s="383"/>
      <c r="C20" s="394"/>
      <c r="D20" s="388"/>
      <c r="E20" s="26" t="s">
        <v>62</v>
      </c>
      <c r="F20" s="26" t="s">
        <v>23</v>
      </c>
      <c r="G20" s="27">
        <v>25000</v>
      </c>
      <c r="H20" s="27">
        <v>25000</v>
      </c>
      <c r="I20" s="394"/>
      <c r="J20" s="386"/>
      <c r="K20" s="14" t="s">
        <v>58</v>
      </c>
      <c r="L20" s="387"/>
      <c r="M20" s="387"/>
      <c r="N20" s="365"/>
    </row>
    <row r="21" spans="1:14" ht="60" customHeight="1" x14ac:dyDescent="0.35">
      <c r="A21" s="383">
        <v>5</v>
      </c>
      <c r="B21" s="383" t="s">
        <v>63</v>
      </c>
      <c r="C21" s="394" t="s">
        <v>14</v>
      </c>
      <c r="D21" s="388" t="s">
        <v>64</v>
      </c>
      <c r="E21" s="26" t="s">
        <v>64</v>
      </c>
      <c r="F21" s="26" t="s">
        <v>65</v>
      </c>
      <c r="G21" s="27">
        <v>100000</v>
      </c>
      <c r="H21" s="27">
        <v>100000</v>
      </c>
      <c r="I21" s="394" t="s">
        <v>66</v>
      </c>
      <c r="J21" s="386">
        <v>42159</v>
      </c>
      <c r="K21" s="14" t="s">
        <v>67</v>
      </c>
      <c r="L21" s="387">
        <f>SUM(G21:G26)</f>
        <v>306600</v>
      </c>
      <c r="M21" s="387">
        <f>SUM(H21:H26)</f>
        <v>306600</v>
      </c>
      <c r="N21" s="365"/>
    </row>
    <row r="22" spans="1:14" ht="60" customHeight="1" x14ac:dyDescent="0.35">
      <c r="A22" s="383"/>
      <c r="B22" s="383"/>
      <c r="C22" s="394"/>
      <c r="D22" s="388"/>
      <c r="E22" s="26" t="s">
        <v>64</v>
      </c>
      <c r="F22" s="26" t="s">
        <v>68</v>
      </c>
      <c r="G22" s="27">
        <v>11200</v>
      </c>
      <c r="H22" s="27">
        <v>11200</v>
      </c>
      <c r="I22" s="394"/>
      <c r="J22" s="386"/>
      <c r="K22" s="14" t="s">
        <v>67</v>
      </c>
      <c r="L22" s="393"/>
      <c r="M22" s="393"/>
      <c r="N22" s="365"/>
    </row>
    <row r="23" spans="1:14" ht="60" customHeight="1" x14ac:dyDescent="0.35">
      <c r="A23" s="383"/>
      <c r="B23" s="383"/>
      <c r="C23" s="394"/>
      <c r="D23" s="388"/>
      <c r="E23" s="26" t="s">
        <v>64</v>
      </c>
      <c r="F23" s="26" t="s">
        <v>69</v>
      </c>
      <c r="G23" s="27">
        <v>60700</v>
      </c>
      <c r="H23" s="27">
        <v>60700</v>
      </c>
      <c r="I23" s="394"/>
      <c r="J23" s="386"/>
      <c r="K23" s="14" t="s">
        <v>67</v>
      </c>
      <c r="L23" s="393"/>
      <c r="M23" s="393"/>
      <c r="N23" s="365"/>
    </row>
    <row r="24" spans="1:14" ht="60" customHeight="1" x14ac:dyDescent="0.35">
      <c r="A24" s="383"/>
      <c r="B24" s="383"/>
      <c r="C24" s="394"/>
      <c r="D24" s="388"/>
      <c r="E24" s="26" t="s">
        <v>64</v>
      </c>
      <c r="F24" s="26" t="s">
        <v>70</v>
      </c>
      <c r="G24" s="27">
        <v>55100</v>
      </c>
      <c r="H24" s="27">
        <v>55100</v>
      </c>
      <c r="I24" s="394"/>
      <c r="J24" s="386"/>
      <c r="K24" s="14" t="s">
        <v>67</v>
      </c>
      <c r="L24" s="393"/>
      <c r="M24" s="393"/>
      <c r="N24" s="365"/>
    </row>
    <row r="25" spans="1:14" ht="60" customHeight="1" x14ac:dyDescent="0.35">
      <c r="A25" s="383"/>
      <c r="B25" s="383"/>
      <c r="C25" s="394"/>
      <c r="D25" s="388"/>
      <c r="E25" s="26" t="s">
        <v>64</v>
      </c>
      <c r="F25" s="26" t="s">
        <v>71</v>
      </c>
      <c r="G25" s="422">
        <v>79600</v>
      </c>
      <c r="H25" s="27">
        <v>21600</v>
      </c>
      <c r="I25" s="394"/>
      <c r="J25" s="386"/>
      <c r="K25" s="14" t="s">
        <v>67</v>
      </c>
      <c r="L25" s="393"/>
      <c r="M25" s="393"/>
      <c r="N25" s="365"/>
    </row>
    <row r="26" spans="1:14" ht="60" customHeight="1" x14ac:dyDescent="0.35">
      <c r="A26" s="383"/>
      <c r="B26" s="383"/>
      <c r="C26" s="394"/>
      <c r="D26" s="388"/>
      <c r="E26" s="26" t="s">
        <v>64</v>
      </c>
      <c r="F26" s="26" t="s">
        <v>72</v>
      </c>
      <c r="G26" s="422"/>
      <c r="H26" s="27">
        <v>58000</v>
      </c>
      <c r="I26" s="394"/>
      <c r="J26" s="386"/>
      <c r="K26" s="14" t="s">
        <v>67</v>
      </c>
      <c r="L26" s="393"/>
      <c r="M26" s="393"/>
      <c r="N26" s="365"/>
    </row>
    <row r="27" spans="1:14" ht="60" customHeight="1" x14ac:dyDescent="0.35">
      <c r="A27" s="383">
        <v>6</v>
      </c>
      <c r="B27" s="383" t="s">
        <v>73</v>
      </c>
      <c r="C27" s="394" t="s">
        <v>14</v>
      </c>
      <c r="D27" s="388" t="s">
        <v>64</v>
      </c>
      <c r="E27" s="26" t="s">
        <v>22</v>
      </c>
      <c r="F27" s="26" t="s">
        <v>74</v>
      </c>
      <c r="G27" s="27">
        <v>80000</v>
      </c>
      <c r="H27" s="27">
        <v>54500</v>
      </c>
      <c r="I27" s="394" t="s">
        <v>75</v>
      </c>
      <c r="J27" s="386">
        <v>41859</v>
      </c>
      <c r="K27" s="14" t="s">
        <v>76</v>
      </c>
      <c r="L27" s="387">
        <f>SUM(G27:G35)</f>
        <v>619850</v>
      </c>
      <c r="M27" s="387">
        <f>SUM(H27:H35)</f>
        <v>512800</v>
      </c>
      <c r="N27" s="365"/>
    </row>
    <row r="28" spans="1:14" ht="60" customHeight="1" x14ac:dyDescent="0.35">
      <c r="A28" s="383"/>
      <c r="B28" s="383"/>
      <c r="C28" s="394"/>
      <c r="D28" s="388"/>
      <c r="E28" s="26" t="s">
        <v>77</v>
      </c>
      <c r="F28" s="26" t="s">
        <v>78</v>
      </c>
      <c r="G28" s="27">
        <v>50000</v>
      </c>
      <c r="H28" s="27">
        <v>34500</v>
      </c>
      <c r="I28" s="394"/>
      <c r="J28" s="386"/>
      <c r="K28" s="14" t="s">
        <v>79</v>
      </c>
      <c r="L28" s="393"/>
      <c r="M28" s="393"/>
      <c r="N28" s="365"/>
    </row>
    <row r="29" spans="1:14" ht="60" customHeight="1" x14ac:dyDescent="0.35">
      <c r="A29" s="383"/>
      <c r="B29" s="383"/>
      <c r="C29" s="394"/>
      <c r="D29" s="388"/>
      <c r="E29" s="26" t="s">
        <v>30</v>
      </c>
      <c r="F29" s="26" t="s">
        <v>80</v>
      </c>
      <c r="G29" s="27">
        <v>90000</v>
      </c>
      <c r="H29" s="27">
        <v>85800</v>
      </c>
      <c r="I29" s="394"/>
      <c r="J29" s="386"/>
      <c r="K29" s="14" t="s">
        <v>67</v>
      </c>
      <c r="L29" s="393"/>
      <c r="M29" s="393"/>
      <c r="N29" s="365"/>
    </row>
    <row r="30" spans="1:14" ht="60" customHeight="1" x14ac:dyDescent="0.35">
      <c r="A30" s="383"/>
      <c r="B30" s="383"/>
      <c r="C30" s="394"/>
      <c r="D30" s="388"/>
      <c r="E30" s="26" t="s">
        <v>81</v>
      </c>
      <c r="F30" s="26" t="s">
        <v>23</v>
      </c>
      <c r="G30" s="27">
        <v>93100</v>
      </c>
      <c r="H30" s="27">
        <v>93100</v>
      </c>
      <c r="I30" s="394"/>
      <c r="J30" s="386"/>
      <c r="K30" s="14" t="s">
        <v>67</v>
      </c>
      <c r="L30" s="393"/>
      <c r="M30" s="393"/>
      <c r="N30" s="365"/>
    </row>
    <row r="31" spans="1:14" ht="60" customHeight="1" x14ac:dyDescent="0.35">
      <c r="A31" s="383"/>
      <c r="B31" s="383"/>
      <c r="C31" s="394"/>
      <c r="D31" s="388"/>
      <c r="E31" s="388" t="s">
        <v>26</v>
      </c>
      <c r="F31" s="26" t="s">
        <v>82</v>
      </c>
      <c r="G31" s="27">
        <v>102750</v>
      </c>
      <c r="H31" s="27">
        <v>102750</v>
      </c>
      <c r="I31" s="394"/>
      <c r="J31" s="386"/>
      <c r="K31" s="14" t="s">
        <v>79</v>
      </c>
      <c r="L31" s="393"/>
      <c r="M31" s="393"/>
      <c r="N31" s="365"/>
    </row>
    <row r="32" spans="1:14" ht="60" customHeight="1" x14ac:dyDescent="0.35">
      <c r="A32" s="383"/>
      <c r="B32" s="383"/>
      <c r="C32" s="394"/>
      <c r="D32" s="388"/>
      <c r="E32" s="388"/>
      <c r="F32" s="26" t="s">
        <v>83</v>
      </c>
      <c r="G32" s="27">
        <v>60000</v>
      </c>
      <c r="H32" s="181"/>
      <c r="I32" s="394"/>
      <c r="J32" s="386"/>
      <c r="K32" s="182"/>
      <c r="L32" s="393"/>
      <c r="M32" s="393"/>
      <c r="N32" s="365"/>
    </row>
    <row r="33" spans="1:14" ht="60" customHeight="1" x14ac:dyDescent="0.35">
      <c r="A33" s="383"/>
      <c r="B33" s="383"/>
      <c r="C33" s="394"/>
      <c r="D33" s="388"/>
      <c r="E33" s="26" t="s">
        <v>16</v>
      </c>
      <c r="F33" s="26" t="s">
        <v>23</v>
      </c>
      <c r="G33" s="27">
        <v>44500</v>
      </c>
      <c r="H33" s="27">
        <v>44500</v>
      </c>
      <c r="I33" s="394"/>
      <c r="J33" s="386"/>
      <c r="K33" s="14" t="s">
        <v>76</v>
      </c>
      <c r="L33" s="393"/>
      <c r="M33" s="393"/>
      <c r="N33" s="365"/>
    </row>
    <row r="34" spans="1:14" ht="60" customHeight="1" x14ac:dyDescent="0.35">
      <c r="A34" s="383"/>
      <c r="B34" s="383"/>
      <c r="C34" s="394"/>
      <c r="D34" s="388"/>
      <c r="E34" s="26" t="s">
        <v>84</v>
      </c>
      <c r="F34" s="26" t="s">
        <v>65</v>
      </c>
      <c r="G34" s="27">
        <v>70000</v>
      </c>
      <c r="H34" s="339">
        <v>68150</v>
      </c>
      <c r="I34" s="394"/>
      <c r="J34" s="386"/>
      <c r="K34" s="338" t="s">
        <v>79</v>
      </c>
      <c r="L34" s="393"/>
      <c r="M34" s="393"/>
      <c r="N34" s="365"/>
    </row>
    <row r="35" spans="1:14" ht="60" customHeight="1" x14ac:dyDescent="0.35">
      <c r="A35" s="383"/>
      <c r="B35" s="383"/>
      <c r="C35" s="394"/>
      <c r="D35" s="388"/>
      <c r="E35" s="26" t="s">
        <v>64</v>
      </c>
      <c r="F35" s="26" t="s">
        <v>85</v>
      </c>
      <c r="G35" s="27">
        <v>29500</v>
      </c>
      <c r="H35" s="27">
        <v>29500</v>
      </c>
      <c r="I35" s="394"/>
      <c r="J35" s="386"/>
      <c r="K35" s="14" t="s">
        <v>67</v>
      </c>
      <c r="L35" s="393"/>
      <c r="M35" s="393"/>
      <c r="N35" s="365"/>
    </row>
    <row r="36" spans="1:14" ht="60" customHeight="1" x14ac:dyDescent="0.35">
      <c r="A36" s="383">
        <v>7</v>
      </c>
      <c r="B36" s="383" t="s">
        <v>86</v>
      </c>
      <c r="C36" s="394" t="s">
        <v>14</v>
      </c>
      <c r="D36" s="388" t="s">
        <v>64</v>
      </c>
      <c r="E36" s="388" t="s">
        <v>81</v>
      </c>
      <c r="F36" s="26" t="s">
        <v>87</v>
      </c>
      <c r="G36" s="27">
        <v>67400</v>
      </c>
      <c r="H36" s="27">
        <v>67400</v>
      </c>
      <c r="I36" s="394" t="s">
        <v>88</v>
      </c>
      <c r="J36" s="386">
        <v>42194</v>
      </c>
      <c r="K36" s="14" t="s">
        <v>67</v>
      </c>
      <c r="L36" s="387">
        <f>SUM(G36:G40)</f>
        <v>282750</v>
      </c>
      <c r="M36" s="387">
        <f>SUM(H36:H40)</f>
        <v>256150</v>
      </c>
      <c r="N36" s="365"/>
    </row>
    <row r="37" spans="1:14" ht="60" customHeight="1" x14ac:dyDescent="0.35">
      <c r="A37" s="383"/>
      <c r="B37" s="383"/>
      <c r="C37" s="394"/>
      <c r="D37" s="388"/>
      <c r="E37" s="388"/>
      <c r="F37" s="26" t="s">
        <v>23</v>
      </c>
      <c r="G37" s="27">
        <v>39750</v>
      </c>
      <c r="H37" s="27">
        <v>39750</v>
      </c>
      <c r="I37" s="394"/>
      <c r="J37" s="386"/>
      <c r="K37" s="14" t="s">
        <v>67</v>
      </c>
      <c r="L37" s="387"/>
      <c r="M37" s="393"/>
      <c r="N37" s="365"/>
    </row>
    <row r="38" spans="1:14" ht="60" customHeight="1" x14ac:dyDescent="0.35">
      <c r="A38" s="383"/>
      <c r="B38" s="383"/>
      <c r="C38" s="394"/>
      <c r="D38" s="388"/>
      <c r="E38" s="26" t="s">
        <v>64</v>
      </c>
      <c r="F38" s="26" t="s">
        <v>89</v>
      </c>
      <c r="G38" s="27">
        <v>43500</v>
      </c>
      <c r="H38" s="27">
        <v>43500</v>
      </c>
      <c r="I38" s="394"/>
      <c r="J38" s="386"/>
      <c r="K38" s="14" t="s">
        <v>67</v>
      </c>
      <c r="L38" s="387"/>
      <c r="M38" s="393"/>
      <c r="N38" s="365"/>
    </row>
    <row r="39" spans="1:14" ht="60" customHeight="1" x14ac:dyDescent="0.35">
      <c r="A39" s="383"/>
      <c r="B39" s="383"/>
      <c r="C39" s="394"/>
      <c r="D39" s="388"/>
      <c r="E39" s="26" t="s">
        <v>64</v>
      </c>
      <c r="F39" s="26" t="s">
        <v>90</v>
      </c>
      <c r="G39" s="27">
        <v>82100</v>
      </c>
      <c r="H39" s="27">
        <v>79000</v>
      </c>
      <c r="I39" s="394"/>
      <c r="J39" s="386"/>
      <c r="K39" s="14" t="s">
        <v>67</v>
      </c>
      <c r="L39" s="387"/>
      <c r="M39" s="393"/>
      <c r="N39" s="365"/>
    </row>
    <row r="40" spans="1:14" ht="60" customHeight="1" x14ac:dyDescent="0.35">
      <c r="A40" s="383"/>
      <c r="B40" s="383"/>
      <c r="C40" s="394"/>
      <c r="D40" s="388"/>
      <c r="E40" s="26" t="s">
        <v>64</v>
      </c>
      <c r="F40" s="26" t="s">
        <v>70</v>
      </c>
      <c r="G40" s="27">
        <v>50000</v>
      </c>
      <c r="H40" s="352">
        <v>26500</v>
      </c>
      <c r="I40" s="394"/>
      <c r="J40" s="386"/>
      <c r="K40" s="353" t="s">
        <v>67</v>
      </c>
      <c r="L40" s="387"/>
      <c r="M40" s="393"/>
      <c r="N40" s="365"/>
    </row>
    <row r="41" spans="1:14" ht="60" customHeight="1" x14ac:dyDescent="0.35">
      <c r="A41" s="383">
        <v>8</v>
      </c>
      <c r="B41" s="383" t="s">
        <v>91</v>
      </c>
      <c r="C41" s="394" t="s">
        <v>14</v>
      </c>
      <c r="D41" s="388" t="s">
        <v>64</v>
      </c>
      <c r="E41" s="26" t="s">
        <v>64</v>
      </c>
      <c r="F41" s="26" t="s">
        <v>69</v>
      </c>
      <c r="G41" s="27">
        <v>40550</v>
      </c>
      <c r="H41" s="27">
        <v>40550</v>
      </c>
      <c r="I41" s="427" t="s">
        <v>92</v>
      </c>
      <c r="J41" s="386">
        <v>42550</v>
      </c>
      <c r="K41" s="14" t="s">
        <v>93</v>
      </c>
      <c r="L41" s="387">
        <f>SUM(G41:G42)</f>
        <v>78450</v>
      </c>
      <c r="M41" s="387">
        <f>SUM(H41:H42)</f>
        <v>78450</v>
      </c>
      <c r="N41" s="365"/>
    </row>
    <row r="42" spans="1:14" ht="60" customHeight="1" x14ac:dyDescent="0.35">
      <c r="A42" s="383"/>
      <c r="B42" s="383"/>
      <c r="C42" s="394"/>
      <c r="D42" s="388"/>
      <c r="E42" s="26" t="s">
        <v>64</v>
      </c>
      <c r="F42" s="26" t="s">
        <v>85</v>
      </c>
      <c r="G42" s="27">
        <v>37900</v>
      </c>
      <c r="H42" s="27">
        <v>37900</v>
      </c>
      <c r="I42" s="427"/>
      <c r="J42" s="386"/>
      <c r="K42" s="14" t="s">
        <v>67</v>
      </c>
      <c r="L42" s="393"/>
      <c r="M42" s="393"/>
      <c r="N42" s="365"/>
    </row>
    <row r="43" spans="1:14" ht="60" customHeight="1" x14ac:dyDescent="0.35">
      <c r="A43" s="383">
        <v>9</v>
      </c>
      <c r="B43" s="383" t="s">
        <v>95</v>
      </c>
      <c r="C43" s="394" t="s">
        <v>14</v>
      </c>
      <c r="D43" s="388" t="s">
        <v>64</v>
      </c>
      <c r="E43" s="388" t="s">
        <v>64</v>
      </c>
      <c r="F43" s="26" t="s">
        <v>85</v>
      </c>
      <c r="G43" s="27">
        <v>45500</v>
      </c>
      <c r="H43" s="27">
        <v>45500</v>
      </c>
      <c r="I43" s="427" t="s">
        <v>96</v>
      </c>
      <c r="J43" s="386">
        <v>42552</v>
      </c>
      <c r="K43" s="14" t="s">
        <v>97</v>
      </c>
      <c r="L43" s="387">
        <f>SUM(G43:G45)</f>
        <v>115500</v>
      </c>
      <c r="M43" s="387">
        <f>SUM(H43:H45)</f>
        <v>86900</v>
      </c>
      <c r="N43" s="365"/>
    </row>
    <row r="44" spans="1:14" ht="60" customHeight="1" x14ac:dyDescent="0.35">
      <c r="A44" s="383"/>
      <c r="B44" s="383"/>
      <c r="C44" s="394"/>
      <c r="D44" s="388"/>
      <c r="E44" s="388"/>
      <c r="F44" s="26" t="s">
        <v>98</v>
      </c>
      <c r="G44" s="27">
        <v>40000</v>
      </c>
      <c r="H44" s="27">
        <v>30000</v>
      </c>
      <c r="I44" s="427"/>
      <c r="J44" s="386"/>
      <c r="K44" s="14" t="s">
        <v>97</v>
      </c>
      <c r="L44" s="387"/>
      <c r="M44" s="387"/>
      <c r="N44" s="365"/>
    </row>
    <row r="45" spans="1:14" ht="60" customHeight="1" x14ac:dyDescent="0.35">
      <c r="A45" s="383"/>
      <c r="B45" s="383"/>
      <c r="C45" s="394"/>
      <c r="D45" s="388"/>
      <c r="E45" s="26" t="s">
        <v>99</v>
      </c>
      <c r="F45" s="26" t="s">
        <v>100</v>
      </c>
      <c r="G45" s="27">
        <v>30000</v>
      </c>
      <c r="H45" s="27">
        <v>11400</v>
      </c>
      <c r="I45" s="427"/>
      <c r="J45" s="386"/>
      <c r="K45" s="14" t="s">
        <v>97</v>
      </c>
      <c r="L45" s="387"/>
      <c r="M45" s="387"/>
      <c r="N45" s="365"/>
    </row>
    <row r="46" spans="1:14" ht="60" customHeight="1" x14ac:dyDescent="0.35">
      <c r="A46" s="383">
        <v>10</v>
      </c>
      <c r="B46" s="383" t="s">
        <v>102</v>
      </c>
      <c r="C46" s="394" t="s">
        <v>14</v>
      </c>
      <c r="D46" s="388" t="s">
        <v>103</v>
      </c>
      <c r="E46" s="26" t="s">
        <v>103</v>
      </c>
      <c r="F46" s="26" t="s">
        <v>104</v>
      </c>
      <c r="G46" s="27">
        <v>35000</v>
      </c>
      <c r="H46" s="27">
        <v>30000</v>
      </c>
      <c r="I46" s="427" t="s">
        <v>105</v>
      </c>
      <c r="J46" s="386">
        <v>42892</v>
      </c>
      <c r="K46" s="14" t="s">
        <v>93</v>
      </c>
      <c r="L46" s="387">
        <f>SUM(G46:G48)</f>
        <v>120000</v>
      </c>
      <c r="M46" s="387">
        <f>SUM(H46:H48)</f>
        <v>106400</v>
      </c>
      <c r="N46" s="365"/>
    </row>
    <row r="47" spans="1:14" ht="60" customHeight="1" x14ac:dyDescent="0.35">
      <c r="A47" s="383"/>
      <c r="B47" s="383"/>
      <c r="C47" s="394"/>
      <c r="D47" s="388"/>
      <c r="E47" s="26" t="s">
        <v>103</v>
      </c>
      <c r="F47" s="26" t="s">
        <v>106</v>
      </c>
      <c r="G47" s="27">
        <v>50000</v>
      </c>
      <c r="H47" s="27">
        <v>41400</v>
      </c>
      <c r="I47" s="427"/>
      <c r="J47" s="386"/>
      <c r="K47" s="14" t="s">
        <v>93</v>
      </c>
      <c r="L47" s="393"/>
      <c r="M47" s="393"/>
      <c r="N47" s="365"/>
    </row>
    <row r="48" spans="1:14" ht="60" customHeight="1" x14ac:dyDescent="0.35">
      <c r="A48" s="383"/>
      <c r="B48" s="383"/>
      <c r="C48" s="394"/>
      <c r="D48" s="388"/>
      <c r="E48" s="26" t="s">
        <v>103</v>
      </c>
      <c r="F48" s="26" t="s">
        <v>23</v>
      </c>
      <c r="G48" s="27">
        <v>35000</v>
      </c>
      <c r="H48" s="27">
        <v>35000</v>
      </c>
      <c r="I48" s="427"/>
      <c r="J48" s="386"/>
      <c r="K48" s="14" t="s">
        <v>93</v>
      </c>
      <c r="L48" s="393"/>
      <c r="M48" s="393"/>
      <c r="N48" s="365"/>
    </row>
    <row r="49" spans="1:14" ht="60" customHeight="1" x14ac:dyDescent="0.35">
      <c r="A49" s="383">
        <v>11</v>
      </c>
      <c r="B49" s="383" t="s">
        <v>107</v>
      </c>
      <c r="C49" s="394" t="s">
        <v>14</v>
      </c>
      <c r="D49" s="388" t="s">
        <v>108</v>
      </c>
      <c r="E49" s="26" t="s">
        <v>24</v>
      </c>
      <c r="F49" s="26" t="s">
        <v>109</v>
      </c>
      <c r="G49" s="27">
        <v>41950</v>
      </c>
      <c r="H49" s="27">
        <v>41950</v>
      </c>
      <c r="I49" s="394" t="s">
        <v>105</v>
      </c>
      <c r="J49" s="386">
        <v>42751</v>
      </c>
      <c r="K49" s="14" t="s">
        <v>79</v>
      </c>
      <c r="L49" s="387">
        <f>SUM(G49:G53)</f>
        <v>237450</v>
      </c>
      <c r="M49" s="387">
        <f>SUM(H49:H53)</f>
        <v>187450</v>
      </c>
      <c r="N49" s="365"/>
    </row>
    <row r="50" spans="1:14" ht="60" customHeight="1" x14ac:dyDescent="0.35">
      <c r="A50" s="383"/>
      <c r="B50" s="383"/>
      <c r="C50" s="394"/>
      <c r="D50" s="388"/>
      <c r="E50" s="26" t="s">
        <v>16</v>
      </c>
      <c r="F50" s="26" t="s">
        <v>110</v>
      </c>
      <c r="G50" s="27">
        <v>67000</v>
      </c>
      <c r="H50" s="27">
        <v>67000</v>
      </c>
      <c r="I50" s="394"/>
      <c r="J50" s="386"/>
      <c r="K50" s="14" t="s">
        <v>79</v>
      </c>
      <c r="L50" s="387"/>
      <c r="M50" s="387"/>
      <c r="N50" s="365"/>
    </row>
    <row r="51" spans="1:14" ht="60" customHeight="1" x14ac:dyDescent="0.35">
      <c r="A51" s="383"/>
      <c r="B51" s="383"/>
      <c r="C51" s="394"/>
      <c r="D51" s="388"/>
      <c r="E51" s="26" t="s">
        <v>28</v>
      </c>
      <c r="F51" s="26" t="s">
        <v>111</v>
      </c>
      <c r="G51" s="27">
        <v>60000</v>
      </c>
      <c r="H51" s="27">
        <v>60000</v>
      </c>
      <c r="I51" s="394"/>
      <c r="J51" s="386"/>
      <c r="K51" s="357" t="s">
        <v>76</v>
      </c>
      <c r="L51" s="387"/>
      <c r="M51" s="387"/>
      <c r="N51" s="365"/>
    </row>
    <row r="52" spans="1:14" ht="60" customHeight="1" x14ac:dyDescent="0.35">
      <c r="A52" s="383"/>
      <c r="B52" s="383"/>
      <c r="C52" s="394"/>
      <c r="D52" s="388"/>
      <c r="E52" s="26" t="s">
        <v>112</v>
      </c>
      <c r="F52" s="26" t="s">
        <v>113</v>
      </c>
      <c r="G52" s="27">
        <v>18500</v>
      </c>
      <c r="H52" s="27">
        <v>18500</v>
      </c>
      <c r="I52" s="394"/>
      <c r="J52" s="386"/>
      <c r="K52" s="14" t="s">
        <v>79</v>
      </c>
      <c r="L52" s="387"/>
      <c r="M52" s="387"/>
      <c r="N52" s="365"/>
    </row>
    <row r="53" spans="1:14" ht="60" customHeight="1" x14ac:dyDescent="0.35">
      <c r="A53" s="383"/>
      <c r="B53" s="383"/>
      <c r="C53" s="394"/>
      <c r="D53" s="388"/>
      <c r="E53" s="26" t="s">
        <v>114</v>
      </c>
      <c r="F53" s="26" t="s">
        <v>115</v>
      </c>
      <c r="G53" s="27">
        <v>50000</v>
      </c>
      <c r="H53" s="181"/>
      <c r="I53" s="394"/>
      <c r="J53" s="386"/>
      <c r="K53" s="182"/>
      <c r="L53" s="387"/>
      <c r="M53" s="387"/>
      <c r="N53" s="365"/>
    </row>
    <row r="54" spans="1:14" ht="60" customHeight="1" x14ac:dyDescent="0.35">
      <c r="A54" s="29">
        <v>12</v>
      </c>
      <c r="B54" s="29" t="s">
        <v>116</v>
      </c>
      <c r="C54" s="28" t="s">
        <v>14</v>
      </c>
      <c r="D54" s="26" t="s">
        <v>117</v>
      </c>
      <c r="E54" s="26" t="s">
        <v>117</v>
      </c>
      <c r="F54" s="26" t="s">
        <v>118</v>
      </c>
      <c r="G54" s="27">
        <v>47450</v>
      </c>
      <c r="H54" s="27">
        <v>47450</v>
      </c>
      <c r="I54" s="31" t="s">
        <v>119</v>
      </c>
      <c r="J54" s="220">
        <v>42886</v>
      </c>
      <c r="K54" s="26" t="s">
        <v>120</v>
      </c>
      <c r="L54" s="30">
        <f t="shared" ref="L54:M56" si="0">SUM(G54)</f>
        <v>47450</v>
      </c>
      <c r="M54" s="30">
        <f t="shared" si="0"/>
        <v>47450</v>
      </c>
      <c r="N54" s="34"/>
    </row>
    <row r="55" spans="1:14" ht="60" customHeight="1" x14ac:dyDescent="0.35">
      <c r="A55" s="12">
        <v>13</v>
      </c>
      <c r="B55" s="12" t="s">
        <v>121</v>
      </c>
      <c r="C55" s="28" t="s">
        <v>14</v>
      </c>
      <c r="D55" s="26" t="s">
        <v>30</v>
      </c>
      <c r="E55" s="26" t="s">
        <v>30</v>
      </c>
      <c r="F55" s="26" t="s">
        <v>122</v>
      </c>
      <c r="G55" s="27">
        <v>74000</v>
      </c>
      <c r="H55" s="27">
        <v>73100</v>
      </c>
      <c r="I55" s="31" t="s">
        <v>123</v>
      </c>
      <c r="J55" s="220">
        <v>42915</v>
      </c>
      <c r="K55" s="14" t="s">
        <v>124</v>
      </c>
      <c r="L55" s="15">
        <f t="shared" si="0"/>
        <v>74000</v>
      </c>
      <c r="M55" s="15">
        <f t="shared" si="0"/>
        <v>73100</v>
      </c>
      <c r="N55" s="275"/>
    </row>
    <row r="56" spans="1:14" ht="60" customHeight="1" x14ac:dyDescent="0.35">
      <c r="A56" s="12">
        <v>14</v>
      </c>
      <c r="B56" s="12" t="s">
        <v>125</v>
      </c>
      <c r="C56" s="28" t="s">
        <v>14</v>
      </c>
      <c r="D56" s="26" t="s">
        <v>81</v>
      </c>
      <c r="E56" s="26" t="s">
        <v>81</v>
      </c>
      <c r="F56" s="26" t="s">
        <v>23</v>
      </c>
      <c r="G56" s="27">
        <v>43000</v>
      </c>
      <c r="H56" s="27">
        <v>43000</v>
      </c>
      <c r="I56" s="31" t="s">
        <v>126</v>
      </c>
      <c r="J56" s="220">
        <v>43025</v>
      </c>
      <c r="K56" s="14" t="s">
        <v>67</v>
      </c>
      <c r="L56" s="15">
        <f t="shared" si="0"/>
        <v>43000</v>
      </c>
      <c r="M56" s="15">
        <f t="shared" si="0"/>
        <v>43000</v>
      </c>
      <c r="N56" s="275"/>
    </row>
    <row r="57" spans="1:14" ht="60" customHeight="1" x14ac:dyDescent="0.35">
      <c r="A57" s="383">
        <v>15</v>
      </c>
      <c r="B57" s="383" t="s">
        <v>127</v>
      </c>
      <c r="C57" s="394" t="s">
        <v>14</v>
      </c>
      <c r="D57" s="388" t="s">
        <v>128</v>
      </c>
      <c r="E57" s="26" t="s">
        <v>16</v>
      </c>
      <c r="F57" s="26" t="s">
        <v>129</v>
      </c>
      <c r="G57" s="27">
        <v>55500</v>
      </c>
      <c r="H57" s="27">
        <v>55500</v>
      </c>
      <c r="I57" s="394" t="s">
        <v>130</v>
      </c>
      <c r="J57" s="386">
        <v>42565</v>
      </c>
      <c r="K57" s="14" t="s">
        <v>76</v>
      </c>
      <c r="L57" s="387">
        <f>SUM(G57:G59)</f>
        <v>115500</v>
      </c>
      <c r="M57" s="387">
        <f>SUM(H57:H59)</f>
        <v>95500</v>
      </c>
      <c r="N57" s="365"/>
    </row>
    <row r="58" spans="1:14" ht="60" customHeight="1" x14ac:dyDescent="0.35">
      <c r="A58" s="383"/>
      <c r="B58" s="383"/>
      <c r="C58" s="394"/>
      <c r="D58" s="388"/>
      <c r="E58" s="26" t="s">
        <v>22</v>
      </c>
      <c r="F58" s="26" t="s">
        <v>131</v>
      </c>
      <c r="G58" s="27">
        <v>40000</v>
      </c>
      <c r="H58" s="27">
        <v>20000</v>
      </c>
      <c r="I58" s="394"/>
      <c r="J58" s="392"/>
      <c r="K58" s="14" t="s">
        <v>76</v>
      </c>
      <c r="L58" s="393"/>
      <c r="M58" s="393"/>
      <c r="N58" s="365"/>
    </row>
    <row r="59" spans="1:14" ht="60" customHeight="1" x14ac:dyDescent="0.35">
      <c r="A59" s="383"/>
      <c r="B59" s="383"/>
      <c r="C59" s="394"/>
      <c r="D59" s="388"/>
      <c r="E59" s="26" t="s">
        <v>128</v>
      </c>
      <c r="F59" s="26" t="s">
        <v>132</v>
      </c>
      <c r="G59" s="27">
        <v>20000</v>
      </c>
      <c r="H59" s="27">
        <v>20000</v>
      </c>
      <c r="I59" s="394"/>
      <c r="J59" s="392"/>
      <c r="K59" s="14" t="s">
        <v>76</v>
      </c>
      <c r="L59" s="393"/>
      <c r="M59" s="393"/>
      <c r="N59" s="365"/>
    </row>
    <row r="60" spans="1:14" ht="60" customHeight="1" x14ac:dyDescent="0.35">
      <c r="A60" s="12">
        <v>16</v>
      </c>
      <c r="B60" s="12" t="s">
        <v>133</v>
      </c>
      <c r="C60" s="28" t="s">
        <v>14</v>
      </c>
      <c r="D60" s="26" t="s">
        <v>134</v>
      </c>
      <c r="E60" s="26" t="s">
        <v>134</v>
      </c>
      <c r="F60" s="26" t="s">
        <v>135</v>
      </c>
      <c r="G60" s="27">
        <v>61800</v>
      </c>
      <c r="H60" s="27">
        <v>61800</v>
      </c>
      <c r="I60" s="31" t="s">
        <v>136</v>
      </c>
      <c r="J60" s="220">
        <v>42604</v>
      </c>
      <c r="K60" s="14" t="s">
        <v>137</v>
      </c>
      <c r="L60" s="15">
        <f t="shared" ref="L60:M62" si="1">SUM(G60)</f>
        <v>61800</v>
      </c>
      <c r="M60" s="15">
        <f t="shared" si="1"/>
        <v>61800</v>
      </c>
      <c r="N60" s="275"/>
    </row>
    <row r="61" spans="1:14" ht="60" customHeight="1" x14ac:dyDescent="0.35">
      <c r="A61" s="12">
        <v>17</v>
      </c>
      <c r="B61" s="12" t="s">
        <v>138</v>
      </c>
      <c r="C61" s="28" t="s">
        <v>14</v>
      </c>
      <c r="D61" s="26" t="s">
        <v>20</v>
      </c>
      <c r="E61" s="26" t="s">
        <v>20</v>
      </c>
      <c r="F61" s="26" t="s">
        <v>139</v>
      </c>
      <c r="G61" s="27">
        <v>25000</v>
      </c>
      <c r="H61" s="27">
        <v>20000</v>
      </c>
      <c r="I61" s="31" t="s">
        <v>140</v>
      </c>
      <c r="J61" s="220">
        <v>43406</v>
      </c>
      <c r="K61" s="26" t="s">
        <v>79</v>
      </c>
      <c r="L61" s="30">
        <f t="shared" si="1"/>
        <v>25000</v>
      </c>
      <c r="M61" s="30">
        <f t="shared" si="1"/>
        <v>20000</v>
      </c>
      <c r="N61" s="275"/>
    </row>
    <row r="62" spans="1:14" ht="60" customHeight="1" x14ac:dyDescent="0.35">
      <c r="A62" s="12">
        <v>18</v>
      </c>
      <c r="B62" s="12" t="s">
        <v>141</v>
      </c>
      <c r="C62" s="28" t="s">
        <v>14</v>
      </c>
      <c r="D62" s="26" t="s">
        <v>54</v>
      </c>
      <c r="E62" s="26" t="s">
        <v>54</v>
      </c>
      <c r="F62" s="26" t="s">
        <v>59</v>
      </c>
      <c r="G62" s="27">
        <v>53200</v>
      </c>
      <c r="H62" s="27">
        <v>53200</v>
      </c>
      <c r="I62" s="31" t="s">
        <v>142</v>
      </c>
      <c r="J62" s="220">
        <v>42606</v>
      </c>
      <c r="K62" s="14" t="s">
        <v>58</v>
      </c>
      <c r="L62" s="15">
        <f t="shared" si="1"/>
        <v>53200</v>
      </c>
      <c r="M62" s="15">
        <f t="shared" si="1"/>
        <v>53200</v>
      </c>
      <c r="N62" s="275"/>
    </row>
    <row r="63" spans="1:14" ht="60" customHeight="1" x14ac:dyDescent="0.35">
      <c r="A63" s="383">
        <v>19</v>
      </c>
      <c r="B63" s="383" t="s">
        <v>143</v>
      </c>
      <c r="C63" s="394" t="s">
        <v>14</v>
      </c>
      <c r="D63" s="388" t="s">
        <v>114</v>
      </c>
      <c r="E63" s="388" t="s">
        <v>114</v>
      </c>
      <c r="F63" s="388" t="s">
        <v>144</v>
      </c>
      <c r="G63" s="20">
        <v>120000</v>
      </c>
      <c r="H63" s="20">
        <v>83000</v>
      </c>
      <c r="I63" s="394" t="s">
        <v>145</v>
      </c>
      <c r="J63" s="386">
        <v>42915</v>
      </c>
      <c r="K63" s="22" t="s">
        <v>79</v>
      </c>
      <c r="L63" s="387">
        <f>SUM(G63:G64)</f>
        <v>217000</v>
      </c>
      <c r="M63" s="387">
        <f>SUM(H63:H64)</f>
        <v>180000</v>
      </c>
      <c r="N63" s="365"/>
    </row>
    <row r="64" spans="1:14" ht="60" customHeight="1" x14ac:dyDescent="0.35">
      <c r="A64" s="383"/>
      <c r="B64" s="383"/>
      <c r="C64" s="394"/>
      <c r="D64" s="388"/>
      <c r="E64" s="388"/>
      <c r="F64" s="388"/>
      <c r="G64" s="27">
        <v>97000</v>
      </c>
      <c r="H64" s="27">
        <v>97000</v>
      </c>
      <c r="I64" s="394"/>
      <c r="J64" s="386"/>
      <c r="K64" s="14" t="s">
        <v>79</v>
      </c>
      <c r="L64" s="387"/>
      <c r="M64" s="387"/>
      <c r="N64" s="365"/>
    </row>
    <row r="65" spans="1:14" ht="60" customHeight="1" x14ac:dyDescent="0.35">
      <c r="A65" s="383">
        <v>20</v>
      </c>
      <c r="B65" s="383" t="s">
        <v>146</v>
      </c>
      <c r="C65" s="394" t="s">
        <v>14</v>
      </c>
      <c r="D65" s="388" t="s">
        <v>64</v>
      </c>
      <c r="E65" s="388" t="s">
        <v>64</v>
      </c>
      <c r="F65" s="22" t="s">
        <v>65</v>
      </c>
      <c r="G65" s="20">
        <v>30000</v>
      </c>
      <c r="H65" s="20">
        <v>30000</v>
      </c>
      <c r="I65" s="424" t="s">
        <v>147</v>
      </c>
      <c r="J65" s="395">
        <v>42969</v>
      </c>
      <c r="K65" s="22" t="s">
        <v>148</v>
      </c>
      <c r="L65" s="396">
        <f>SUM(G65:G67)</f>
        <v>96000</v>
      </c>
      <c r="M65" s="396">
        <f>SUM(H65:H67)</f>
        <v>96000</v>
      </c>
      <c r="N65" s="365"/>
    </row>
    <row r="66" spans="1:14" ht="60" customHeight="1" x14ac:dyDescent="0.35">
      <c r="A66" s="383"/>
      <c r="B66" s="383"/>
      <c r="C66" s="394"/>
      <c r="D66" s="388"/>
      <c r="E66" s="388"/>
      <c r="F66" s="22" t="s">
        <v>70</v>
      </c>
      <c r="G66" s="20">
        <v>30000</v>
      </c>
      <c r="H66" s="20">
        <v>30000</v>
      </c>
      <c r="I66" s="424"/>
      <c r="J66" s="395"/>
      <c r="K66" s="22" t="s">
        <v>148</v>
      </c>
      <c r="L66" s="425"/>
      <c r="M66" s="425"/>
      <c r="N66" s="365"/>
    </row>
    <row r="67" spans="1:14" ht="60" customHeight="1" x14ac:dyDescent="0.35">
      <c r="A67" s="383"/>
      <c r="B67" s="383"/>
      <c r="C67" s="394"/>
      <c r="D67" s="388"/>
      <c r="E67" s="388"/>
      <c r="F67" s="22" t="s">
        <v>149</v>
      </c>
      <c r="G67" s="20">
        <v>36000</v>
      </c>
      <c r="H67" s="20">
        <v>36000</v>
      </c>
      <c r="I67" s="424"/>
      <c r="J67" s="426"/>
      <c r="K67" s="22" t="s">
        <v>148</v>
      </c>
      <c r="L67" s="425"/>
      <c r="M67" s="425"/>
      <c r="N67" s="365"/>
    </row>
    <row r="68" spans="1:14" ht="60" customHeight="1" x14ac:dyDescent="0.35">
      <c r="A68" s="383">
        <v>21</v>
      </c>
      <c r="B68" s="383" t="s">
        <v>150</v>
      </c>
      <c r="C68" s="394" t="s">
        <v>14</v>
      </c>
      <c r="D68" s="388" t="s">
        <v>64</v>
      </c>
      <c r="E68" s="388" t="s">
        <v>64</v>
      </c>
      <c r="F68" s="22" t="s">
        <v>151</v>
      </c>
      <c r="G68" s="20">
        <v>10800</v>
      </c>
      <c r="H68" s="20">
        <v>10800</v>
      </c>
      <c r="I68" s="424" t="s">
        <v>152</v>
      </c>
      <c r="J68" s="395">
        <v>42614</v>
      </c>
      <c r="K68" s="22" t="s">
        <v>97</v>
      </c>
      <c r="L68" s="396">
        <f>SUM(G68:G70)</f>
        <v>177050</v>
      </c>
      <c r="M68" s="396">
        <f>SUM(H68:H70)</f>
        <v>123050</v>
      </c>
      <c r="N68" s="365"/>
    </row>
    <row r="69" spans="1:14" ht="60" customHeight="1" x14ac:dyDescent="0.35">
      <c r="A69" s="383"/>
      <c r="B69" s="383"/>
      <c r="C69" s="394"/>
      <c r="D69" s="388"/>
      <c r="E69" s="388"/>
      <c r="F69" s="22" t="s">
        <v>65</v>
      </c>
      <c r="G69" s="20">
        <v>116250</v>
      </c>
      <c r="H69" s="20">
        <v>112250</v>
      </c>
      <c r="I69" s="424"/>
      <c r="J69" s="395"/>
      <c r="K69" s="22" t="s">
        <v>97</v>
      </c>
      <c r="L69" s="396"/>
      <c r="M69" s="396"/>
      <c r="N69" s="365"/>
    </row>
    <row r="70" spans="1:14" ht="60" customHeight="1" x14ac:dyDescent="0.35">
      <c r="A70" s="383"/>
      <c r="B70" s="383"/>
      <c r="C70" s="394"/>
      <c r="D70" s="388"/>
      <c r="E70" s="388"/>
      <c r="F70" s="22" t="s">
        <v>151</v>
      </c>
      <c r="G70" s="20">
        <v>50000</v>
      </c>
      <c r="H70" s="181"/>
      <c r="I70" s="424"/>
      <c r="J70" s="395"/>
      <c r="K70" s="182"/>
      <c r="L70" s="396"/>
      <c r="M70" s="396"/>
      <c r="N70" s="365"/>
    </row>
    <row r="71" spans="1:14" ht="60" customHeight="1" x14ac:dyDescent="0.35">
      <c r="A71" s="383">
        <v>22</v>
      </c>
      <c r="B71" s="383" t="s">
        <v>153</v>
      </c>
      <c r="C71" s="394" t="s">
        <v>154</v>
      </c>
      <c r="D71" s="388" t="s">
        <v>15</v>
      </c>
      <c r="E71" s="252" t="s">
        <v>15</v>
      </c>
      <c r="F71" s="246" t="s">
        <v>155</v>
      </c>
      <c r="G71" s="249">
        <v>41500</v>
      </c>
      <c r="H71" s="249">
        <v>41500</v>
      </c>
      <c r="I71" s="394" t="s">
        <v>152</v>
      </c>
      <c r="J71" s="386">
        <v>43263</v>
      </c>
      <c r="K71" s="247" t="s">
        <v>156</v>
      </c>
      <c r="L71" s="387">
        <f>SUM(G71:G74)</f>
        <v>122529</v>
      </c>
      <c r="M71" s="387">
        <f>SUM(H71:H74)</f>
        <v>122529</v>
      </c>
      <c r="N71" s="365"/>
    </row>
    <row r="72" spans="1:14" ht="60" customHeight="1" x14ac:dyDescent="0.35">
      <c r="A72" s="383"/>
      <c r="B72" s="383"/>
      <c r="C72" s="394"/>
      <c r="D72" s="388"/>
      <c r="E72" s="388" t="s">
        <v>157</v>
      </c>
      <c r="F72" s="26" t="s">
        <v>158</v>
      </c>
      <c r="G72" s="27">
        <v>30000</v>
      </c>
      <c r="H72" s="27">
        <v>30000</v>
      </c>
      <c r="I72" s="394"/>
      <c r="J72" s="392"/>
      <c r="K72" s="14" t="s">
        <v>156</v>
      </c>
      <c r="L72" s="393"/>
      <c r="M72" s="393"/>
      <c r="N72" s="365"/>
    </row>
    <row r="73" spans="1:14" ht="60" customHeight="1" x14ac:dyDescent="0.35">
      <c r="A73" s="383"/>
      <c r="B73" s="383"/>
      <c r="C73" s="394"/>
      <c r="D73" s="388"/>
      <c r="E73" s="388"/>
      <c r="F73" s="26" t="s">
        <v>159</v>
      </c>
      <c r="G73" s="27">
        <v>20000</v>
      </c>
      <c r="H73" s="27">
        <v>20000</v>
      </c>
      <c r="I73" s="394"/>
      <c r="J73" s="392"/>
      <c r="K73" s="14" t="s">
        <v>156</v>
      </c>
      <c r="L73" s="393"/>
      <c r="M73" s="393"/>
      <c r="N73" s="365"/>
    </row>
    <row r="74" spans="1:14" ht="60" customHeight="1" x14ac:dyDescent="0.35">
      <c r="A74" s="383"/>
      <c r="B74" s="383"/>
      <c r="C74" s="394"/>
      <c r="D74" s="388"/>
      <c r="E74" s="26" t="s">
        <v>161</v>
      </c>
      <c r="F74" s="26" t="s">
        <v>162</v>
      </c>
      <c r="G74" s="27">
        <v>31029</v>
      </c>
      <c r="H74" s="27">
        <v>31029</v>
      </c>
      <c r="I74" s="394"/>
      <c r="J74" s="392"/>
      <c r="K74" s="14" t="s">
        <v>156</v>
      </c>
      <c r="L74" s="393"/>
      <c r="M74" s="393"/>
      <c r="N74" s="365"/>
    </row>
    <row r="75" spans="1:14" ht="60" customHeight="1" x14ac:dyDescent="0.35">
      <c r="A75" s="383">
        <v>23</v>
      </c>
      <c r="B75" s="383" t="s">
        <v>163</v>
      </c>
      <c r="C75" s="394" t="s">
        <v>14</v>
      </c>
      <c r="D75" s="388" t="s">
        <v>46</v>
      </c>
      <c r="E75" s="26" t="s">
        <v>46</v>
      </c>
      <c r="F75" s="26" t="s">
        <v>164</v>
      </c>
      <c r="G75" s="27">
        <v>40000</v>
      </c>
      <c r="H75" s="27">
        <v>40000</v>
      </c>
      <c r="I75" s="394" t="s">
        <v>165</v>
      </c>
      <c r="J75" s="386">
        <v>42676</v>
      </c>
      <c r="K75" s="14" t="s">
        <v>166</v>
      </c>
      <c r="L75" s="387">
        <f>SUM(G75:G81)</f>
        <v>234000</v>
      </c>
      <c r="M75" s="387">
        <f>SUM(H75:H81)</f>
        <v>204000</v>
      </c>
      <c r="N75" s="365"/>
    </row>
    <row r="76" spans="1:14" ht="60" customHeight="1" x14ac:dyDescent="0.35">
      <c r="A76" s="383"/>
      <c r="B76" s="383"/>
      <c r="C76" s="394"/>
      <c r="D76" s="388"/>
      <c r="E76" s="26" t="s">
        <v>167</v>
      </c>
      <c r="F76" s="26" t="s">
        <v>168</v>
      </c>
      <c r="G76" s="27">
        <v>14000</v>
      </c>
      <c r="H76" s="27">
        <v>14000</v>
      </c>
      <c r="I76" s="394"/>
      <c r="J76" s="386"/>
      <c r="K76" s="14" t="s">
        <v>166</v>
      </c>
      <c r="L76" s="387"/>
      <c r="M76" s="387"/>
      <c r="N76" s="365"/>
    </row>
    <row r="77" spans="1:14" ht="60" customHeight="1" x14ac:dyDescent="0.35">
      <c r="A77" s="383"/>
      <c r="B77" s="383"/>
      <c r="C77" s="394"/>
      <c r="D77" s="388"/>
      <c r="E77" s="42" t="s">
        <v>167</v>
      </c>
      <c r="F77" s="42" t="s">
        <v>590</v>
      </c>
      <c r="G77" s="41">
        <v>30000</v>
      </c>
      <c r="H77" s="181"/>
      <c r="I77" s="394"/>
      <c r="J77" s="386"/>
      <c r="K77" s="182"/>
      <c r="L77" s="387"/>
      <c r="M77" s="387"/>
      <c r="N77" s="365"/>
    </row>
    <row r="78" spans="1:14" ht="60" customHeight="1" x14ac:dyDescent="0.35">
      <c r="A78" s="383"/>
      <c r="B78" s="383"/>
      <c r="C78" s="394"/>
      <c r="D78" s="388"/>
      <c r="E78" s="26" t="s">
        <v>26</v>
      </c>
      <c r="F78" s="26" t="s">
        <v>82</v>
      </c>
      <c r="G78" s="27">
        <v>28000</v>
      </c>
      <c r="H78" s="27">
        <v>28000</v>
      </c>
      <c r="I78" s="394"/>
      <c r="J78" s="386"/>
      <c r="K78" s="14" t="s">
        <v>166</v>
      </c>
      <c r="L78" s="387"/>
      <c r="M78" s="387"/>
      <c r="N78" s="365"/>
    </row>
    <row r="79" spans="1:14" ht="60" customHeight="1" x14ac:dyDescent="0.35">
      <c r="A79" s="383"/>
      <c r="B79" s="383"/>
      <c r="C79" s="394"/>
      <c r="D79" s="388"/>
      <c r="E79" s="26" t="s">
        <v>54</v>
      </c>
      <c r="F79" s="26" t="s">
        <v>59</v>
      </c>
      <c r="G79" s="27">
        <v>22000</v>
      </c>
      <c r="H79" s="27">
        <v>22000</v>
      </c>
      <c r="I79" s="394"/>
      <c r="J79" s="386"/>
      <c r="K79" s="14" t="s">
        <v>166</v>
      </c>
      <c r="L79" s="387"/>
      <c r="M79" s="387"/>
      <c r="N79" s="365"/>
    </row>
    <row r="80" spans="1:14" ht="60" customHeight="1" x14ac:dyDescent="0.35">
      <c r="A80" s="383"/>
      <c r="B80" s="383"/>
      <c r="C80" s="394"/>
      <c r="D80" s="388"/>
      <c r="E80" s="26" t="s">
        <v>15</v>
      </c>
      <c r="F80" s="26" t="s">
        <v>172</v>
      </c>
      <c r="G80" s="27">
        <v>40000</v>
      </c>
      <c r="H80" s="27">
        <v>40000</v>
      </c>
      <c r="I80" s="394"/>
      <c r="J80" s="386"/>
      <c r="K80" s="14" t="s">
        <v>166</v>
      </c>
      <c r="L80" s="387"/>
      <c r="M80" s="387"/>
      <c r="N80" s="365"/>
    </row>
    <row r="81" spans="1:14" ht="60" customHeight="1" x14ac:dyDescent="0.35">
      <c r="A81" s="383"/>
      <c r="B81" s="383"/>
      <c r="C81" s="394"/>
      <c r="D81" s="388"/>
      <c r="E81" s="26" t="s">
        <v>64</v>
      </c>
      <c r="F81" s="26" t="s">
        <v>173</v>
      </c>
      <c r="G81" s="27">
        <v>60000</v>
      </c>
      <c r="H81" s="27">
        <v>60000</v>
      </c>
      <c r="I81" s="394"/>
      <c r="J81" s="386"/>
      <c r="K81" s="14" t="s">
        <v>166</v>
      </c>
      <c r="L81" s="387"/>
      <c r="M81" s="387"/>
      <c r="N81" s="365"/>
    </row>
    <row r="82" spans="1:14" ht="60" customHeight="1" x14ac:dyDescent="0.35">
      <c r="A82" s="12">
        <v>24</v>
      </c>
      <c r="B82" s="12" t="s">
        <v>176</v>
      </c>
      <c r="C82" s="28" t="s">
        <v>14</v>
      </c>
      <c r="D82" s="26" t="s">
        <v>54</v>
      </c>
      <c r="E82" s="26" t="s">
        <v>54</v>
      </c>
      <c r="F82" s="26" t="s">
        <v>59</v>
      </c>
      <c r="G82" s="27">
        <v>28850</v>
      </c>
      <c r="H82" s="27">
        <v>28850</v>
      </c>
      <c r="I82" s="31" t="s">
        <v>177</v>
      </c>
      <c r="J82" s="220">
        <v>43537</v>
      </c>
      <c r="K82" s="14" t="s">
        <v>58</v>
      </c>
      <c r="L82" s="15">
        <f>SUM(G82:G82)</f>
        <v>28850</v>
      </c>
      <c r="M82" s="15">
        <f>SUM(H82:H82)</f>
        <v>28850</v>
      </c>
      <c r="N82" s="275"/>
    </row>
    <row r="83" spans="1:14" ht="60" customHeight="1" x14ac:dyDescent="0.35">
      <c r="A83" s="383">
        <v>25</v>
      </c>
      <c r="B83" s="383" t="s">
        <v>178</v>
      </c>
      <c r="C83" s="394" t="s">
        <v>14</v>
      </c>
      <c r="D83" s="388" t="s">
        <v>54</v>
      </c>
      <c r="E83" s="26" t="s">
        <v>26</v>
      </c>
      <c r="F83" s="26" t="s">
        <v>94</v>
      </c>
      <c r="G83" s="27">
        <v>40000</v>
      </c>
      <c r="H83" s="181"/>
      <c r="I83" s="427" t="s">
        <v>179</v>
      </c>
      <c r="J83" s="386">
        <v>43265</v>
      </c>
      <c r="K83" s="183"/>
      <c r="L83" s="387">
        <f>SUM(G83:G84)</f>
        <v>131500</v>
      </c>
      <c r="M83" s="387">
        <f>SUM(H83:H84)</f>
        <v>41500</v>
      </c>
      <c r="N83" s="365"/>
    </row>
    <row r="84" spans="1:14" ht="60" customHeight="1" x14ac:dyDescent="0.35">
      <c r="A84" s="383"/>
      <c r="B84" s="383"/>
      <c r="C84" s="394"/>
      <c r="D84" s="388"/>
      <c r="E84" s="26" t="s">
        <v>54</v>
      </c>
      <c r="F84" s="26" t="s">
        <v>59</v>
      </c>
      <c r="G84" s="27">
        <v>91500</v>
      </c>
      <c r="H84" s="27">
        <v>41500</v>
      </c>
      <c r="I84" s="427"/>
      <c r="J84" s="386"/>
      <c r="K84" s="14" t="s">
        <v>58</v>
      </c>
      <c r="L84" s="393"/>
      <c r="M84" s="393"/>
      <c r="N84" s="365"/>
    </row>
    <row r="85" spans="1:14" ht="60" customHeight="1" x14ac:dyDescent="0.35">
      <c r="A85" s="383">
        <v>26</v>
      </c>
      <c r="B85" s="383" t="s">
        <v>180</v>
      </c>
      <c r="C85" s="394" t="s">
        <v>14</v>
      </c>
      <c r="D85" s="388" t="s">
        <v>26</v>
      </c>
      <c r="E85" s="26" t="s">
        <v>20</v>
      </c>
      <c r="F85" s="26" t="s">
        <v>21</v>
      </c>
      <c r="G85" s="27">
        <v>30000</v>
      </c>
      <c r="H85" s="27">
        <v>30000</v>
      </c>
      <c r="I85" s="427" t="s">
        <v>181</v>
      </c>
      <c r="J85" s="386">
        <v>42909</v>
      </c>
      <c r="K85" s="14" t="s">
        <v>79</v>
      </c>
      <c r="L85" s="387">
        <f>SUM(G85:G86)</f>
        <v>125170</v>
      </c>
      <c r="M85" s="387">
        <f>SUM(H85:H86)</f>
        <v>125170</v>
      </c>
      <c r="N85" s="365"/>
    </row>
    <row r="86" spans="1:14" ht="60" customHeight="1" x14ac:dyDescent="0.35">
      <c r="A86" s="383"/>
      <c r="B86" s="383"/>
      <c r="C86" s="394"/>
      <c r="D86" s="388"/>
      <c r="E86" s="26" t="s">
        <v>26</v>
      </c>
      <c r="F86" s="26" t="s">
        <v>94</v>
      </c>
      <c r="G86" s="27">
        <v>95170</v>
      </c>
      <c r="H86" s="27">
        <v>95170</v>
      </c>
      <c r="I86" s="427"/>
      <c r="J86" s="386"/>
      <c r="K86" s="14" t="s">
        <v>67</v>
      </c>
      <c r="L86" s="393"/>
      <c r="M86" s="393"/>
      <c r="N86" s="365"/>
    </row>
    <row r="87" spans="1:14" ht="60" customHeight="1" x14ac:dyDescent="0.35">
      <c r="A87" s="12">
        <v>27</v>
      </c>
      <c r="B87" s="12" t="s">
        <v>182</v>
      </c>
      <c r="C87" s="28" t="s">
        <v>183</v>
      </c>
      <c r="D87" s="26" t="s">
        <v>184</v>
      </c>
      <c r="E87" s="26" t="s">
        <v>184</v>
      </c>
      <c r="F87" s="26" t="s">
        <v>23</v>
      </c>
      <c r="G87" s="27">
        <v>17000</v>
      </c>
      <c r="H87" s="27">
        <v>10000</v>
      </c>
      <c r="I87" s="31" t="s">
        <v>185</v>
      </c>
      <c r="J87" s="220">
        <v>42972</v>
      </c>
      <c r="K87" s="28" t="s">
        <v>186</v>
      </c>
      <c r="L87" s="30">
        <f>SUM(G87)</f>
        <v>17000</v>
      </c>
      <c r="M87" s="30">
        <f>SUM(H87)</f>
        <v>10000</v>
      </c>
      <c r="N87" s="275"/>
    </row>
    <row r="88" spans="1:14" ht="60" customHeight="1" x14ac:dyDescent="0.35">
      <c r="A88" s="12">
        <v>28</v>
      </c>
      <c r="B88" s="12" t="s">
        <v>187</v>
      </c>
      <c r="C88" s="28" t="s">
        <v>14</v>
      </c>
      <c r="D88" s="26" t="s">
        <v>134</v>
      </c>
      <c r="E88" s="26" t="s">
        <v>134</v>
      </c>
      <c r="F88" s="26" t="s">
        <v>188</v>
      </c>
      <c r="G88" s="27">
        <v>32000</v>
      </c>
      <c r="H88" s="27">
        <v>32000</v>
      </c>
      <c r="I88" s="31" t="s">
        <v>189</v>
      </c>
      <c r="J88" s="220">
        <v>42955</v>
      </c>
      <c r="K88" s="14" t="s">
        <v>79</v>
      </c>
      <c r="L88" s="15">
        <f>SUM(G88)</f>
        <v>32000</v>
      </c>
      <c r="M88" s="15">
        <f>SUM(H88)</f>
        <v>32000</v>
      </c>
      <c r="N88" s="275"/>
    </row>
    <row r="89" spans="1:14" ht="60" customHeight="1" x14ac:dyDescent="0.35">
      <c r="A89" s="383">
        <v>29</v>
      </c>
      <c r="B89" s="383" t="s">
        <v>190</v>
      </c>
      <c r="C89" s="394" t="s">
        <v>14</v>
      </c>
      <c r="D89" s="388" t="s">
        <v>134</v>
      </c>
      <c r="E89" s="388" t="s">
        <v>134</v>
      </c>
      <c r="F89" s="26" t="s">
        <v>191</v>
      </c>
      <c r="G89" s="27">
        <v>63950</v>
      </c>
      <c r="H89" s="27">
        <v>63950</v>
      </c>
      <c r="I89" s="427" t="s">
        <v>192</v>
      </c>
      <c r="J89" s="400">
        <v>42788</v>
      </c>
      <c r="K89" s="14" t="s">
        <v>137</v>
      </c>
      <c r="L89" s="387">
        <f>SUM(G89:G90)</f>
        <v>93950</v>
      </c>
      <c r="M89" s="387">
        <f>SUM(H89:H90)</f>
        <v>63950</v>
      </c>
      <c r="N89" s="365"/>
    </row>
    <row r="90" spans="1:14" ht="60" customHeight="1" x14ac:dyDescent="0.35">
      <c r="A90" s="383"/>
      <c r="B90" s="383"/>
      <c r="C90" s="394"/>
      <c r="D90" s="388"/>
      <c r="E90" s="388"/>
      <c r="F90" s="26" t="s">
        <v>193</v>
      </c>
      <c r="G90" s="27">
        <v>30000</v>
      </c>
      <c r="H90" s="181"/>
      <c r="I90" s="427"/>
      <c r="J90" s="401"/>
      <c r="K90" s="182"/>
      <c r="L90" s="387"/>
      <c r="M90" s="387"/>
      <c r="N90" s="365"/>
    </row>
    <row r="91" spans="1:14" ht="60" customHeight="1" x14ac:dyDescent="0.35">
      <c r="A91" s="383">
        <v>30</v>
      </c>
      <c r="B91" s="383" t="s">
        <v>194</v>
      </c>
      <c r="C91" s="394" t="s">
        <v>14</v>
      </c>
      <c r="D91" s="388" t="s">
        <v>103</v>
      </c>
      <c r="E91" s="26" t="s">
        <v>103</v>
      </c>
      <c r="F91" s="26" t="s">
        <v>195</v>
      </c>
      <c r="G91" s="27">
        <v>42000</v>
      </c>
      <c r="H91" s="27">
        <v>42000</v>
      </c>
      <c r="I91" s="394" t="s">
        <v>196</v>
      </c>
      <c r="J91" s="386">
        <v>43283</v>
      </c>
      <c r="K91" s="14" t="s">
        <v>79</v>
      </c>
      <c r="L91" s="387">
        <f>SUM(G91:G95)</f>
        <v>362050</v>
      </c>
      <c r="M91" s="387">
        <f>SUM(H91:H95)</f>
        <v>338400</v>
      </c>
      <c r="N91" s="365"/>
    </row>
    <row r="92" spans="1:14" ht="60" customHeight="1" x14ac:dyDescent="0.35">
      <c r="A92" s="383"/>
      <c r="B92" s="383"/>
      <c r="C92" s="394"/>
      <c r="D92" s="388"/>
      <c r="E92" s="26" t="s">
        <v>30</v>
      </c>
      <c r="F92" s="26" t="s">
        <v>23</v>
      </c>
      <c r="G92" s="27">
        <v>94500</v>
      </c>
      <c r="H92" s="27">
        <v>70850</v>
      </c>
      <c r="I92" s="394"/>
      <c r="J92" s="386"/>
      <c r="K92" s="14" t="s">
        <v>197</v>
      </c>
      <c r="L92" s="387"/>
      <c r="M92" s="387"/>
      <c r="N92" s="365"/>
    </row>
    <row r="93" spans="1:14" ht="60" customHeight="1" x14ac:dyDescent="0.35">
      <c r="A93" s="383"/>
      <c r="B93" s="383"/>
      <c r="C93" s="394"/>
      <c r="D93" s="388"/>
      <c r="E93" s="26" t="s">
        <v>16</v>
      </c>
      <c r="F93" s="26" t="s">
        <v>198</v>
      </c>
      <c r="G93" s="27">
        <v>72000</v>
      </c>
      <c r="H93" s="27">
        <v>72000</v>
      </c>
      <c r="I93" s="394"/>
      <c r="J93" s="392"/>
      <c r="K93" s="14" t="s">
        <v>79</v>
      </c>
      <c r="L93" s="387"/>
      <c r="M93" s="387"/>
      <c r="N93" s="365"/>
    </row>
    <row r="94" spans="1:14" ht="60" customHeight="1" x14ac:dyDescent="0.35">
      <c r="A94" s="383"/>
      <c r="B94" s="383"/>
      <c r="C94" s="394"/>
      <c r="D94" s="388"/>
      <c r="E94" s="26" t="s">
        <v>157</v>
      </c>
      <c r="F94" s="26" t="s">
        <v>199</v>
      </c>
      <c r="G94" s="27">
        <v>80850</v>
      </c>
      <c r="H94" s="27">
        <v>80850</v>
      </c>
      <c r="I94" s="394"/>
      <c r="J94" s="392"/>
      <c r="K94" s="14" t="s">
        <v>79</v>
      </c>
      <c r="L94" s="387"/>
      <c r="M94" s="387"/>
      <c r="N94" s="365"/>
    </row>
    <row r="95" spans="1:14" ht="60" customHeight="1" x14ac:dyDescent="0.35">
      <c r="A95" s="383"/>
      <c r="B95" s="383"/>
      <c r="C95" s="394"/>
      <c r="D95" s="388"/>
      <c r="E95" s="26" t="s">
        <v>16</v>
      </c>
      <c r="F95" s="26" t="s">
        <v>200</v>
      </c>
      <c r="G95" s="27">
        <v>72700</v>
      </c>
      <c r="H95" s="27">
        <v>72700</v>
      </c>
      <c r="I95" s="394"/>
      <c r="J95" s="392"/>
      <c r="K95" s="14" t="s">
        <v>79</v>
      </c>
      <c r="L95" s="387"/>
      <c r="M95" s="387"/>
      <c r="N95" s="365"/>
    </row>
    <row r="96" spans="1:14" ht="60" customHeight="1" x14ac:dyDescent="0.35">
      <c r="A96" s="291">
        <v>31</v>
      </c>
      <c r="B96" s="291" t="s">
        <v>201</v>
      </c>
      <c r="C96" s="292" t="s">
        <v>14</v>
      </c>
      <c r="D96" s="295" t="s">
        <v>64</v>
      </c>
      <c r="E96" s="26" t="s">
        <v>15</v>
      </c>
      <c r="F96" s="26" t="s">
        <v>155</v>
      </c>
      <c r="G96" s="27">
        <v>42000</v>
      </c>
      <c r="H96" s="27">
        <v>41000</v>
      </c>
      <c r="I96" s="292" t="s">
        <v>202</v>
      </c>
      <c r="J96" s="297">
        <v>42937</v>
      </c>
      <c r="K96" s="14" t="s">
        <v>67</v>
      </c>
      <c r="L96" s="296">
        <f>G96</f>
        <v>42000</v>
      </c>
      <c r="M96" s="296">
        <f>SUM(H96)</f>
        <v>41000</v>
      </c>
      <c r="N96" s="303"/>
    </row>
    <row r="97" spans="1:14" ht="60" customHeight="1" x14ac:dyDescent="0.35">
      <c r="A97" s="12">
        <v>32</v>
      </c>
      <c r="B97" s="12" t="s">
        <v>203</v>
      </c>
      <c r="C97" s="28" t="s">
        <v>14</v>
      </c>
      <c r="D97" s="26" t="s">
        <v>204</v>
      </c>
      <c r="E97" s="26" t="s">
        <v>204</v>
      </c>
      <c r="F97" s="26" t="s">
        <v>205</v>
      </c>
      <c r="G97" s="27">
        <v>62250</v>
      </c>
      <c r="H97" s="27">
        <v>62250</v>
      </c>
      <c r="I97" s="31" t="s">
        <v>206</v>
      </c>
      <c r="J97" s="220">
        <v>42984</v>
      </c>
      <c r="K97" s="14" t="s">
        <v>79</v>
      </c>
      <c r="L97" s="15">
        <f>SUM(G97:G97)</f>
        <v>62250</v>
      </c>
      <c r="M97" s="15">
        <f>SUM(H97:H97)</f>
        <v>62250</v>
      </c>
      <c r="N97" s="275"/>
    </row>
    <row r="98" spans="1:14" ht="60" customHeight="1" x14ac:dyDescent="0.35">
      <c r="A98" s="12">
        <v>33</v>
      </c>
      <c r="B98" s="12" t="s">
        <v>207</v>
      </c>
      <c r="C98" s="28" t="s">
        <v>14</v>
      </c>
      <c r="D98" s="26" t="s">
        <v>174</v>
      </c>
      <c r="E98" s="26" t="s">
        <v>174</v>
      </c>
      <c r="F98" s="26" t="s">
        <v>208</v>
      </c>
      <c r="G98" s="27">
        <v>60400</v>
      </c>
      <c r="H98" s="27">
        <v>20400</v>
      </c>
      <c r="I98" s="31" t="s">
        <v>209</v>
      </c>
      <c r="J98" s="220">
        <v>42963</v>
      </c>
      <c r="K98" s="14" t="s">
        <v>120</v>
      </c>
      <c r="L98" s="15">
        <f>SUM(G98:G98)</f>
        <v>60400</v>
      </c>
      <c r="M98" s="15">
        <f>SUM(H98:H98)</f>
        <v>20400</v>
      </c>
      <c r="N98" s="275"/>
    </row>
    <row r="99" spans="1:14" ht="60" customHeight="1" x14ac:dyDescent="0.35">
      <c r="A99" s="12">
        <v>34</v>
      </c>
      <c r="B99" s="12" t="s">
        <v>210</v>
      </c>
      <c r="C99" s="28" t="s">
        <v>14</v>
      </c>
      <c r="D99" s="26" t="s">
        <v>64</v>
      </c>
      <c r="E99" s="26" t="s">
        <v>64</v>
      </c>
      <c r="F99" s="26" t="s">
        <v>70</v>
      </c>
      <c r="G99" s="27">
        <v>73000</v>
      </c>
      <c r="H99" s="27">
        <v>73000</v>
      </c>
      <c r="I99" s="31" t="s">
        <v>211</v>
      </c>
      <c r="J99" s="220">
        <v>42909</v>
      </c>
      <c r="K99" s="14" t="s">
        <v>67</v>
      </c>
      <c r="L99" s="15">
        <f>SUM(G99)</f>
        <v>73000</v>
      </c>
      <c r="M99" s="15">
        <f>SUM(H99)</f>
        <v>73000</v>
      </c>
      <c r="N99" s="275"/>
    </row>
    <row r="100" spans="1:14" ht="60" customHeight="1" x14ac:dyDescent="0.35">
      <c r="A100" s="12">
        <v>35</v>
      </c>
      <c r="B100" s="12" t="s">
        <v>212</v>
      </c>
      <c r="C100" s="28" t="s">
        <v>14</v>
      </c>
      <c r="D100" s="26" t="s">
        <v>128</v>
      </c>
      <c r="E100" s="26" t="s">
        <v>128</v>
      </c>
      <c r="F100" s="26" t="s">
        <v>213</v>
      </c>
      <c r="G100" s="27">
        <v>32000</v>
      </c>
      <c r="H100" s="27">
        <v>32000</v>
      </c>
      <c r="I100" s="31" t="s">
        <v>214</v>
      </c>
      <c r="J100" s="220">
        <v>43292</v>
      </c>
      <c r="K100" s="14" t="s">
        <v>79</v>
      </c>
      <c r="L100" s="15">
        <f>SUM(G100:G100)</f>
        <v>32000</v>
      </c>
      <c r="M100" s="15">
        <f>SUM(H100:H100)</f>
        <v>32000</v>
      </c>
      <c r="N100" s="275"/>
    </row>
    <row r="101" spans="1:14" ht="60" customHeight="1" x14ac:dyDescent="0.35">
      <c r="A101" s="383">
        <v>36</v>
      </c>
      <c r="B101" s="383" t="s">
        <v>215</v>
      </c>
      <c r="C101" s="394" t="s">
        <v>14</v>
      </c>
      <c r="D101" s="388" t="s">
        <v>64</v>
      </c>
      <c r="E101" s="26" t="s">
        <v>64</v>
      </c>
      <c r="F101" s="26" t="s">
        <v>65</v>
      </c>
      <c r="G101" s="27">
        <v>45350</v>
      </c>
      <c r="H101" s="27">
        <v>45350</v>
      </c>
      <c r="I101" s="427" t="s">
        <v>216</v>
      </c>
      <c r="J101" s="386">
        <v>43256</v>
      </c>
      <c r="K101" s="14" t="s">
        <v>97</v>
      </c>
      <c r="L101" s="387">
        <f>SUM(G101:G102)</f>
        <v>85350</v>
      </c>
      <c r="M101" s="387">
        <f>SUM(H101:H102)</f>
        <v>85250</v>
      </c>
      <c r="N101" s="365"/>
    </row>
    <row r="102" spans="1:14" ht="60" customHeight="1" x14ac:dyDescent="0.35">
      <c r="A102" s="383"/>
      <c r="B102" s="383"/>
      <c r="C102" s="394"/>
      <c r="D102" s="388"/>
      <c r="E102" s="26" t="s">
        <v>64</v>
      </c>
      <c r="F102" s="26" t="s">
        <v>70</v>
      </c>
      <c r="G102" s="27">
        <v>40000</v>
      </c>
      <c r="H102" s="349">
        <v>39900</v>
      </c>
      <c r="I102" s="427"/>
      <c r="J102" s="386"/>
      <c r="K102" s="345" t="s">
        <v>97</v>
      </c>
      <c r="L102" s="387"/>
      <c r="M102" s="387"/>
      <c r="N102" s="365"/>
    </row>
    <row r="103" spans="1:14" ht="60" customHeight="1" x14ac:dyDescent="0.35">
      <c r="A103" s="251">
        <v>37</v>
      </c>
      <c r="B103" s="251" t="s">
        <v>217</v>
      </c>
      <c r="C103" s="245" t="s">
        <v>14</v>
      </c>
      <c r="D103" s="246" t="s">
        <v>134</v>
      </c>
      <c r="E103" s="246" t="s">
        <v>134</v>
      </c>
      <c r="F103" s="246" t="s">
        <v>188</v>
      </c>
      <c r="G103" s="249">
        <v>110000</v>
      </c>
      <c r="H103" s="249">
        <v>108650</v>
      </c>
      <c r="I103" s="253" t="s">
        <v>218</v>
      </c>
      <c r="J103" s="244">
        <v>43320</v>
      </c>
      <c r="K103" s="246" t="s">
        <v>79</v>
      </c>
      <c r="L103" s="248">
        <f>SUM(G103)</f>
        <v>110000</v>
      </c>
      <c r="M103" s="248">
        <f>SUM(H103)</f>
        <v>108650</v>
      </c>
      <c r="N103" s="34"/>
    </row>
    <row r="104" spans="1:14" ht="60" customHeight="1" x14ac:dyDescent="0.35">
      <c r="A104" s="383">
        <v>38</v>
      </c>
      <c r="B104" s="383" t="s">
        <v>219</v>
      </c>
      <c r="C104" s="394" t="s">
        <v>14</v>
      </c>
      <c r="D104" s="388" t="s">
        <v>134</v>
      </c>
      <c r="E104" s="388" t="s">
        <v>134</v>
      </c>
      <c r="F104" s="26" t="s">
        <v>188</v>
      </c>
      <c r="G104" s="27">
        <v>140000</v>
      </c>
      <c r="H104" s="27">
        <v>110500</v>
      </c>
      <c r="I104" s="427" t="s">
        <v>220</v>
      </c>
      <c r="J104" s="386">
        <v>43098</v>
      </c>
      <c r="K104" s="14" t="s">
        <v>79</v>
      </c>
      <c r="L104" s="387">
        <f>SUM(G104+G105)</f>
        <v>170000</v>
      </c>
      <c r="M104" s="387">
        <f>SUM(H104+H105)</f>
        <v>110500</v>
      </c>
      <c r="N104" s="365"/>
    </row>
    <row r="105" spans="1:14" ht="60" customHeight="1" x14ac:dyDescent="0.35">
      <c r="A105" s="383"/>
      <c r="B105" s="383"/>
      <c r="C105" s="394"/>
      <c r="D105" s="388"/>
      <c r="E105" s="388"/>
      <c r="F105" s="26" t="s">
        <v>188</v>
      </c>
      <c r="G105" s="27">
        <v>30000</v>
      </c>
      <c r="H105" s="181"/>
      <c r="I105" s="427"/>
      <c r="J105" s="386"/>
      <c r="K105" s="182"/>
      <c r="L105" s="387"/>
      <c r="M105" s="387"/>
      <c r="N105" s="365"/>
    </row>
    <row r="106" spans="1:14" ht="60" customHeight="1" x14ac:dyDescent="0.35">
      <c r="A106" s="423">
        <v>39</v>
      </c>
      <c r="B106" s="423" t="s">
        <v>221</v>
      </c>
      <c r="C106" s="394" t="s">
        <v>14</v>
      </c>
      <c r="D106" s="388" t="s">
        <v>64</v>
      </c>
      <c r="E106" s="388" t="s">
        <v>64</v>
      </c>
      <c r="F106" s="26" t="s">
        <v>222</v>
      </c>
      <c r="G106" s="27">
        <v>11200</v>
      </c>
      <c r="H106" s="27">
        <v>11200</v>
      </c>
      <c r="I106" s="427" t="s">
        <v>223</v>
      </c>
      <c r="J106" s="386">
        <v>42985</v>
      </c>
      <c r="K106" s="14" t="s">
        <v>93</v>
      </c>
      <c r="L106" s="387">
        <f>SUM(G106:G108)</f>
        <v>148000</v>
      </c>
      <c r="M106" s="387">
        <f>SUM(H106:H108)</f>
        <v>98000</v>
      </c>
      <c r="N106" s="365"/>
    </row>
    <row r="107" spans="1:14" ht="60" customHeight="1" x14ac:dyDescent="0.35">
      <c r="A107" s="423"/>
      <c r="B107" s="423"/>
      <c r="C107" s="394"/>
      <c r="D107" s="388"/>
      <c r="E107" s="388"/>
      <c r="F107" s="26" t="s">
        <v>224</v>
      </c>
      <c r="G107" s="27">
        <v>86800</v>
      </c>
      <c r="H107" s="27">
        <v>86800</v>
      </c>
      <c r="I107" s="427"/>
      <c r="J107" s="386"/>
      <c r="K107" s="14" t="s">
        <v>93</v>
      </c>
      <c r="L107" s="387"/>
      <c r="M107" s="387"/>
      <c r="N107" s="365"/>
    </row>
    <row r="108" spans="1:14" ht="60" customHeight="1" x14ac:dyDescent="0.35">
      <c r="A108" s="423"/>
      <c r="B108" s="423"/>
      <c r="C108" s="394"/>
      <c r="D108" s="388"/>
      <c r="E108" s="388"/>
      <c r="F108" s="26" t="s">
        <v>225</v>
      </c>
      <c r="G108" s="27">
        <v>50000</v>
      </c>
      <c r="H108" s="181"/>
      <c r="I108" s="427"/>
      <c r="J108" s="386"/>
      <c r="K108" s="182"/>
      <c r="L108" s="387"/>
      <c r="M108" s="387"/>
      <c r="N108" s="365"/>
    </row>
    <row r="109" spans="1:14" ht="60" customHeight="1" x14ac:dyDescent="0.35">
      <c r="A109" s="6">
        <v>40</v>
      </c>
      <c r="B109" s="6" t="s">
        <v>226</v>
      </c>
      <c r="C109" s="32" t="s">
        <v>14</v>
      </c>
      <c r="D109" s="26" t="s">
        <v>64</v>
      </c>
      <c r="E109" s="26" t="s">
        <v>64</v>
      </c>
      <c r="F109" s="26" t="s">
        <v>173</v>
      </c>
      <c r="G109" s="27">
        <v>51600</v>
      </c>
      <c r="H109" s="27">
        <v>51600</v>
      </c>
      <c r="I109" s="31" t="s">
        <v>227</v>
      </c>
      <c r="J109" s="220">
        <v>42922</v>
      </c>
      <c r="K109" s="14" t="s">
        <v>67</v>
      </c>
      <c r="L109" s="15">
        <f>SUM(G109:G109)</f>
        <v>51600</v>
      </c>
      <c r="M109" s="15">
        <f>SUM(H109:H109)</f>
        <v>51600</v>
      </c>
      <c r="N109" s="275"/>
    </row>
    <row r="110" spans="1:14" ht="60" customHeight="1" x14ac:dyDescent="0.35">
      <c r="A110" s="6">
        <v>41</v>
      </c>
      <c r="B110" s="6" t="s">
        <v>228</v>
      </c>
      <c r="C110" s="32" t="s">
        <v>14</v>
      </c>
      <c r="D110" s="26" t="s">
        <v>20</v>
      </c>
      <c r="E110" s="26" t="s">
        <v>20</v>
      </c>
      <c r="F110" s="26" t="s">
        <v>23</v>
      </c>
      <c r="G110" s="27">
        <v>62450</v>
      </c>
      <c r="H110" s="27">
        <v>62450</v>
      </c>
      <c r="I110" s="31" t="s">
        <v>229</v>
      </c>
      <c r="J110" s="220">
        <v>42909</v>
      </c>
      <c r="K110" s="14" t="s">
        <v>230</v>
      </c>
      <c r="L110" s="15">
        <f>SUM(G110)</f>
        <v>62450</v>
      </c>
      <c r="M110" s="15">
        <f>SUM(H110)</f>
        <v>62450</v>
      </c>
      <c r="N110" s="275"/>
    </row>
    <row r="111" spans="1:14" ht="60" customHeight="1" x14ac:dyDescent="0.35">
      <c r="A111" s="6">
        <v>42</v>
      </c>
      <c r="B111" s="6" t="s">
        <v>231</v>
      </c>
      <c r="C111" s="32" t="s">
        <v>14</v>
      </c>
      <c r="D111" s="26" t="s">
        <v>204</v>
      </c>
      <c r="E111" s="26" t="s">
        <v>204</v>
      </c>
      <c r="F111" s="26" t="s">
        <v>232</v>
      </c>
      <c r="G111" s="27">
        <v>41500</v>
      </c>
      <c r="H111" s="27">
        <v>41500</v>
      </c>
      <c r="I111" s="31" t="s">
        <v>233</v>
      </c>
      <c r="J111" s="220">
        <v>43370</v>
      </c>
      <c r="K111" s="14" t="s">
        <v>79</v>
      </c>
      <c r="L111" s="15">
        <f t="shared" ref="L111:M118" si="2">SUM(G111)</f>
        <v>41500</v>
      </c>
      <c r="M111" s="15">
        <f t="shared" si="2"/>
        <v>41500</v>
      </c>
      <c r="N111" s="275"/>
    </row>
    <row r="112" spans="1:14" ht="60" customHeight="1" x14ac:dyDescent="0.35">
      <c r="A112" s="6">
        <v>43</v>
      </c>
      <c r="B112" s="6" t="s">
        <v>234</v>
      </c>
      <c r="C112" s="32" t="s">
        <v>14</v>
      </c>
      <c r="D112" s="26" t="s">
        <v>134</v>
      </c>
      <c r="E112" s="26" t="s">
        <v>134</v>
      </c>
      <c r="F112" s="26" t="s">
        <v>135</v>
      </c>
      <c r="G112" s="27">
        <v>40000</v>
      </c>
      <c r="H112" s="27">
        <v>40000</v>
      </c>
      <c r="I112" s="31" t="s">
        <v>235</v>
      </c>
      <c r="J112" s="220">
        <v>42989</v>
      </c>
      <c r="K112" s="14" t="s">
        <v>137</v>
      </c>
      <c r="L112" s="15">
        <f t="shared" si="2"/>
        <v>40000</v>
      </c>
      <c r="M112" s="15">
        <f t="shared" si="2"/>
        <v>40000</v>
      </c>
      <c r="N112" s="275"/>
    </row>
    <row r="113" spans="1:14" ht="60" customHeight="1" x14ac:dyDescent="0.35">
      <c r="A113" s="6">
        <v>44</v>
      </c>
      <c r="B113" s="6" t="s">
        <v>236</v>
      </c>
      <c r="C113" s="32" t="s">
        <v>14</v>
      </c>
      <c r="D113" s="26" t="s">
        <v>64</v>
      </c>
      <c r="E113" s="26" t="s">
        <v>64</v>
      </c>
      <c r="F113" s="26" t="s">
        <v>173</v>
      </c>
      <c r="G113" s="27">
        <v>26000</v>
      </c>
      <c r="H113" s="27">
        <v>26000</v>
      </c>
      <c r="I113" s="28" t="s">
        <v>910</v>
      </c>
      <c r="J113" s="220">
        <v>42928</v>
      </c>
      <c r="K113" s="14" t="s">
        <v>67</v>
      </c>
      <c r="L113" s="15">
        <f t="shared" si="2"/>
        <v>26000</v>
      </c>
      <c r="M113" s="15">
        <f t="shared" si="2"/>
        <v>26000</v>
      </c>
      <c r="N113" s="275"/>
    </row>
    <row r="114" spans="1:14" ht="60" customHeight="1" x14ac:dyDescent="0.35">
      <c r="A114" s="126">
        <v>45</v>
      </c>
      <c r="B114" s="126" t="s">
        <v>237</v>
      </c>
      <c r="C114" s="127" t="s">
        <v>14</v>
      </c>
      <c r="D114" s="123" t="s">
        <v>64</v>
      </c>
      <c r="E114" s="123" t="s">
        <v>64</v>
      </c>
      <c r="F114" s="123" t="s">
        <v>69</v>
      </c>
      <c r="G114" s="121">
        <v>44200</v>
      </c>
      <c r="H114" s="121">
        <v>44200</v>
      </c>
      <c r="I114" s="124" t="s">
        <v>238</v>
      </c>
      <c r="J114" s="222">
        <v>43494</v>
      </c>
      <c r="K114" s="156" t="s">
        <v>79</v>
      </c>
      <c r="L114" s="122">
        <f t="shared" si="2"/>
        <v>44200</v>
      </c>
      <c r="M114" s="122">
        <f t="shared" si="2"/>
        <v>44200</v>
      </c>
      <c r="N114" s="275"/>
    </row>
    <row r="115" spans="1:14" ht="60" customHeight="1" x14ac:dyDescent="0.35">
      <c r="A115" s="40">
        <v>46</v>
      </c>
      <c r="B115" s="40" t="s">
        <v>239</v>
      </c>
      <c r="C115" s="51" t="s">
        <v>14</v>
      </c>
      <c r="D115" s="26" t="s">
        <v>54</v>
      </c>
      <c r="E115" s="26" t="s">
        <v>54</v>
      </c>
      <c r="F115" s="26" t="s">
        <v>59</v>
      </c>
      <c r="G115" s="27">
        <v>67750</v>
      </c>
      <c r="H115" s="27">
        <v>59265</v>
      </c>
      <c r="I115" s="50" t="s">
        <v>240</v>
      </c>
      <c r="J115" s="220">
        <v>43796</v>
      </c>
      <c r="K115" s="14" t="s">
        <v>76</v>
      </c>
      <c r="L115" s="43">
        <f>SUM(G115)</f>
        <v>67750</v>
      </c>
      <c r="M115" s="43">
        <f>SUM(H115)</f>
        <v>59265</v>
      </c>
      <c r="N115" s="275"/>
    </row>
    <row r="116" spans="1:14" ht="60" customHeight="1" x14ac:dyDescent="0.35">
      <c r="A116" s="12">
        <v>47</v>
      </c>
      <c r="B116" s="12" t="s">
        <v>245</v>
      </c>
      <c r="C116" s="32" t="s">
        <v>14</v>
      </c>
      <c r="D116" s="26" t="s">
        <v>161</v>
      </c>
      <c r="E116" s="26" t="s">
        <v>161</v>
      </c>
      <c r="F116" s="26" t="s">
        <v>246</v>
      </c>
      <c r="G116" s="27">
        <v>90000</v>
      </c>
      <c r="H116" s="27">
        <v>88600</v>
      </c>
      <c r="I116" s="28" t="s">
        <v>247</v>
      </c>
      <c r="J116" s="220">
        <v>43459</v>
      </c>
      <c r="K116" s="14" t="s">
        <v>859</v>
      </c>
      <c r="L116" s="15">
        <f t="shared" si="2"/>
        <v>90000</v>
      </c>
      <c r="M116" s="15">
        <f t="shared" si="2"/>
        <v>88600</v>
      </c>
      <c r="N116" s="275"/>
    </row>
    <row r="117" spans="1:14" ht="60" customHeight="1" x14ac:dyDescent="0.35">
      <c r="A117" s="12">
        <v>48</v>
      </c>
      <c r="B117" s="12" t="s">
        <v>249</v>
      </c>
      <c r="C117" s="19" t="s">
        <v>14</v>
      </c>
      <c r="D117" s="22" t="s">
        <v>134</v>
      </c>
      <c r="E117" s="22" t="s">
        <v>134</v>
      </c>
      <c r="F117" s="22" t="s">
        <v>135</v>
      </c>
      <c r="G117" s="20">
        <v>30000</v>
      </c>
      <c r="H117" s="20">
        <v>20000</v>
      </c>
      <c r="I117" s="11" t="s">
        <v>250</v>
      </c>
      <c r="J117" s="222">
        <v>43326</v>
      </c>
      <c r="K117" s="22" t="s">
        <v>79</v>
      </c>
      <c r="L117" s="21">
        <f t="shared" si="2"/>
        <v>30000</v>
      </c>
      <c r="M117" s="21">
        <f t="shared" si="2"/>
        <v>20000</v>
      </c>
      <c r="N117" s="275"/>
    </row>
    <row r="118" spans="1:14" ht="60" customHeight="1" x14ac:dyDescent="0.35">
      <c r="A118" s="12">
        <v>49</v>
      </c>
      <c r="B118" s="12" t="s">
        <v>251</v>
      </c>
      <c r="C118" s="28" t="s">
        <v>14</v>
      </c>
      <c r="D118" s="26" t="s">
        <v>134</v>
      </c>
      <c r="E118" s="26" t="s">
        <v>134</v>
      </c>
      <c r="F118" s="26" t="s">
        <v>252</v>
      </c>
      <c r="G118" s="27">
        <v>74000</v>
      </c>
      <c r="H118" s="27">
        <v>74000</v>
      </c>
      <c r="I118" s="31" t="s">
        <v>235</v>
      </c>
      <c r="J118" s="220">
        <v>43606</v>
      </c>
      <c r="K118" s="14" t="s">
        <v>137</v>
      </c>
      <c r="L118" s="15">
        <f t="shared" si="2"/>
        <v>74000</v>
      </c>
      <c r="M118" s="15">
        <f t="shared" si="2"/>
        <v>74000</v>
      </c>
      <c r="N118" s="275"/>
    </row>
    <row r="119" spans="1:14" ht="60" customHeight="1" x14ac:dyDescent="0.35">
      <c r="A119" s="12">
        <v>50</v>
      </c>
      <c r="B119" s="12" t="s">
        <v>253</v>
      </c>
      <c r="C119" s="28" t="s">
        <v>14</v>
      </c>
      <c r="D119" s="26" t="s">
        <v>40</v>
      </c>
      <c r="E119" s="26" t="s">
        <v>64</v>
      </c>
      <c r="F119" s="26" t="s">
        <v>68</v>
      </c>
      <c r="G119" s="27">
        <v>50000</v>
      </c>
      <c r="H119" s="27">
        <v>20000</v>
      </c>
      <c r="I119" s="28" t="s">
        <v>254</v>
      </c>
      <c r="J119" s="220">
        <v>43262</v>
      </c>
      <c r="K119" s="14" t="s">
        <v>79</v>
      </c>
      <c r="L119" s="15">
        <f>SUM(G119)</f>
        <v>50000</v>
      </c>
      <c r="M119" s="15">
        <f>SUM(H119)</f>
        <v>20000</v>
      </c>
      <c r="N119" s="275"/>
    </row>
    <row r="120" spans="1:14" ht="60" customHeight="1" x14ac:dyDescent="0.35">
      <c r="A120" s="112">
        <v>51</v>
      </c>
      <c r="B120" s="112" t="s">
        <v>255</v>
      </c>
      <c r="C120" s="116" t="s">
        <v>14</v>
      </c>
      <c r="D120" s="119" t="s">
        <v>117</v>
      </c>
      <c r="E120" s="119" t="s">
        <v>117</v>
      </c>
      <c r="F120" s="119" t="s">
        <v>256</v>
      </c>
      <c r="G120" s="118">
        <v>29950</v>
      </c>
      <c r="H120" s="118">
        <v>29950</v>
      </c>
      <c r="I120" s="125" t="s">
        <v>257</v>
      </c>
      <c r="J120" s="220">
        <v>43255</v>
      </c>
      <c r="K120" s="119" t="s">
        <v>79</v>
      </c>
      <c r="L120" s="120">
        <f>SUM(G120)</f>
        <v>29950</v>
      </c>
      <c r="M120" s="120">
        <f>SUM(H120)</f>
        <v>29950</v>
      </c>
      <c r="N120" s="34"/>
    </row>
    <row r="121" spans="1:14" ht="60" customHeight="1" x14ac:dyDescent="0.35">
      <c r="A121" s="40">
        <v>52</v>
      </c>
      <c r="B121" s="40" t="s">
        <v>258</v>
      </c>
      <c r="C121" s="46" t="s">
        <v>14</v>
      </c>
      <c r="D121" s="48" t="s">
        <v>259</v>
      </c>
      <c r="E121" s="48" t="s">
        <v>259</v>
      </c>
      <c r="F121" s="48" t="s">
        <v>23</v>
      </c>
      <c r="G121" s="44">
        <v>40000</v>
      </c>
      <c r="H121" s="44">
        <v>22000</v>
      </c>
      <c r="I121" s="49" t="s">
        <v>260</v>
      </c>
      <c r="J121" s="222">
        <v>43290</v>
      </c>
      <c r="K121" s="48" t="s">
        <v>120</v>
      </c>
      <c r="L121" s="47">
        <f>SUM(G121:G121)</f>
        <v>40000</v>
      </c>
      <c r="M121" s="47">
        <f>SUM(H121:H121)</f>
        <v>22000</v>
      </c>
      <c r="N121" s="275"/>
    </row>
    <row r="122" spans="1:14" ht="60" customHeight="1" x14ac:dyDescent="0.35">
      <c r="A122" s="383">
        <v>53</v>
      </c>
      <c r="B122" s="383" t="s">
        <v>261</v>
      </c>
      <c r="C122" s="394" t="s">
        <v>14</v>
      </c>
      <c r="D122" s="388" t="s">
        <v>22</v>
      </c>
      <c r="E122" s="388" t="s">
        <v>22</v>
      </c>
      <c r="F122" s="26" t="s">
        <v>262</v>
      </c>
      <c r="G122" s="27">
        <v>35000</v>
      </c>
      <c r="H122" s="27">
        <v>23000</v>
      </c>
      <c r="I122" s="427" t="s">
        <v>260</v>
      </c>
      <c r="J122" s="386">
        <v>43321</v>
      </c>
      <c r="K122" s="14" t="s">
        <v>76</v>
      </c>
      <c r="L122" s="387">
        <f>SUM(G122+G123)</f>
        <v>55000</v>
      </c>
      <c r="M122" s="387">
        <f>SUM(H122+H123)</f>
        <v>23000</v>
      </c>
      <c r="N122" s="365"/>
    </row>
    <row r="123" spans="1:14" ht="60" customHeight="1" x14ac:dyDescent="0.35">
      <c r="A123" s="383"/>
      <c r="B123" s="383"/>
      <c r="C123" s="394"/>
      <c r="D123" s="388"/>
      <c r="E123" s="388"/>
      <c r="F123" s="26" t="s">
        <v>263</v>
      </c>
      <c r="G123" s="27">
        <v>20000</v>
      </c>
      <c r="H123" s="181"/>
      <c r="I123" s="427"/>
      <c r="J123" s="386"/>
      <c r="K123" s="182"/>
      <c r="L123" s="387"/>
      <c r="M123" s="387"/>
      <c r="N123" s="365"/>
    </row>
    <row r="124" spans="1:14" ht="60" customHeight="1" x14ac:dyDescent="0.35">
      <c r="A124" s="383">
        <v>54</v>
      </c>
      <c r="B124" s="383" t="s">
        <v>264</v>
      </c>
      <c r="C124" s="394" t="s">
        <v>14</v>
      </c>
      <c r="D124" s="388" t="s">
        <v>64</v>
      </c>
      <c r="E124" s="388" t="s">
        <v>64</v>
      </c>
      <c r="F124" s="388" t="s">
        <v>69</v>
      </c>
      <c r="G124" s="27">
        <v>40500</v>
      </c>
      <c r="H124" s="27">
        <v>40500</v>
      </c>
      <c r="I124" s="427" t="s">
        <v>265</v>
      </c>
      <c r="J124" s="386">
        <v>43255</v>
      </c>
      <c r="K124" s="14" t="s">
        <v>67</v>
      </c>
      <c r="L124" s="387">
        <f>SUM(G124+G125)</f>
        <v>80500</v>
      </c>
      <c r="M124" s="387">
        <f>SUM(H124+H125)</f>
        <v>80500</v>
      </c>
      <c r="N124" s="365"/>
    </row>
    <row r="125" spans="1:14" ht="60" customHeight="1" x14ac:dyDescent="0.35">
      <c r="A125" s="383"/>
      <c r="B125" s="383"/>
      <c r="C125" s="394"/>
      <c r="D125" s="388"/>
      <c r="E125" s="388"/>
      <c r="F125" s="388"/>
      <c r="G125" s="27">
        <v>40000</v>
      </c>
      <c r="H125" s="27">
        <v>40000</v>
      </c>
      <c r="I125" s="427"/>
      <c r="J125" s="386"/>
      <c r="K125" s="14" t="s">
        <v>67</v>
      </c>
      <c r="L125" s="387"/>
      <c r="M125" s="387"/>
      <c r="N125" s="365"/>
    </row>
    <row r="126" spans="1:14" ht="60" customHeight="1" x14ac:dyDescent="0.35">
      <c r="A126" s="12">
        <v>55</v>
      </c>
      <c r="B126" s="12" t="s">
        <v>266</v>
      </c>
      <c r="C126" s="19" t="s">
        <v>14</v>
      </c>
      <c r="D126" s="22" t="s">
        <v>134</v>
      </c>
      <c r="E126" s="22" t="s">
        <v>134</v>
      </c>
      <c r="F126" s="22" t="s">
        <v>135</v>
      </c>
      <c r="G126" s="20">
        <v>83380</v>
      </c>
      <c r="H126" s="20">
        <v>53380</v>
      </c>
      <c r="I126" s="11" t="s">
        <v>250</v>
      </c>
      <c r="J126" s="222">
        <v>43329</v>
      </c>
      <c r="K126" s="22" t="s">
        <v>79</v>
      </c>
      <c r="L126" s="21">
        <f>SUM(G126)</f>
        <v>83380</v>
      </c>
      <c r="M126" s="21">
        <f>SUM(H126)</f>
        <v>53380</v>
      </c>
      <c r="N126" s="275"/>
    </row>
    <row r="127" spans="1:14" ht="60" customHeight="1" x14ac:dyDescent="0.35">
      <c r="A127" s="383">
        <v>56</v>
      </c>
      <c r="B127" s="383" t="s">
        <v>267</v>
      </c>
      <c r="C127" s="394" t="s">
        <v>14</v>
      </c>
      <c r="D127" s="388" t="s">
        <v>15</v>
      </c>
      <c r="E127" s="26" t="s">
        <v>15</v>
      </c>
      <c r="F127" s="26" t="s">
        <v>172</v>
      </c>
      <c r="G127" s="27">
        <v>60000</v>
      </c>
      <c r="H127" s="27">
        <v>60000</v>
      </c>
      <c r="I127" s="427" t="s">
        <v>268</v>
      </c>
      <c r="J127" s="386">
        <v>43265</v>
      </c>
      <c r="K127" s="14" t="s">
        <v>156</v>
      </c>
      <c r="L127" s="387">
        <f>SUM(G127:G128)</f>
        <v>150000</v>
      </c>
      <c r="M127" s="387">
        <f>SUM(H127:H128)</f>
        <v>60000</v>
      </c>
      <c r="N127" s="365"/>
    </row>
    <row r="128" spans="1:14" ht="60" customHeight="1" x14ac:dyDescent="0.35">
      <c r="A128" s="383"/>
      <c r="B128" s="383"/>
      <c r="C128" s="394"/>
      <c r="D128" s="388"/>
      <c r="E128" s="26" t="s">
        <v>26</v>
      </c>
      <c r="F128" s="26" t="s">
        <v>94</v>
      </c>
      <c r="G128" s="27">
        <v>90000</v>
      </c>
      <c r="H128" s="181"/>
      <c r="I128" s="427"/>
      <c r="J128" s="386"/>
      <c r="K128" s="182"/>
      <c r="L128" s="387"/>
      <c r="M128" s="387"/>
      <c r="N128" s="365"/>
    </row>
    <row r="129" spans="1:14" ht="60" customHeight="1" x14ac:dyDescent="0.35">
      <c r="A129" s="12">
        <v>57</v>
      </c>
      <c r="B129" s="12" t="s">
        <v>269</v>
      </c>
      <c r="C129" s="19" t="s">
        <v>14</v>
      </c>
      <c r="D129" s="22" t="s">
        <v>134</v>
      </c>
      <c r="E129" s="22" t="s">
        <v>134</v>
      </c>
      <c r="F129" s="22" t="s">
        <v>191</v>
      </c>
      <c r="G129" s="20">
        <v>81400</v>
      </c>
      <c r="H129" s="20">
        <v>41400</v>
      </c>
      <c r="I129" s="11" t="s">
        <v>270</v>
      </c>
      <c r="J129" s="222">
        <v>43328</v>
      </c>
      <c r="K129" s="22" t="s">
        <v>137</v>
      </c>
      <c r="L129" s="21">
        <f>SUM(G129)</f>
        <v>81400</v>
      </c>
      <c r="M129" s="21">
        <f>SUM(H129)</f>
        <v>41400</v>
      </c>
      <c r="N129" s="275"/>
    </row>
    <row r="130" spans="1:14" ht="60" customHeight="1" x14ac:dyDescent="0.35">
      <c r="A130" s="420">
        <v>58</v>
      </c>
      <c r="B130" s="420" t="s">
        <v>271</v>
      </c>
      <c r="C130" s="394" t="s">
        <v>14</v>
      </c>
      <c r="D130" s="388" t="s">
        <v>64</v>
      </c>
      <c r="E130" s="26" t="s">
        <v>64</v>
      </c>
      <c r="F130" s="26" t="s">
        <v>65</v>
      </c>
      <c r="G130" s="27">
        <v>40000</v>
      </c>
      <c r="H130" s="27">
        <v>23200</v>
      </c>
      <c r="I130" s="427" t="s">
        <v>272</v>
      </c>
      <c r="J130" s="386">
        <v>43756</v>
      </c>
      <c r="K130" s="26" t="s">
        <v>67</v>
      </c>
      <c r="L130" s="391">
        <f>SUM(G130:G131)</f>
        <v>110000</v>
      </c>
      <c r="M130" s="391">
        <f>SUM(H130:H131)</f>
        <v>76600</v>
      </c>
      <c r="N130" s="358"/>
    </row>
    <row r="131" spans="1:14" ht="60" customHeight="1" x14ac:dyDescent="0.35">
      <c r="A131" s="420"/>
      <c r="B131" s="420"/>
      <c r="C131" s="394"/>
      <c r="D131" s="388"/>
      <c r="E131" s="26" t="s">
        <v>64</v>
      </c>
      <c r="F131" s="26" t="s">
        <v>69</v>
      </c>
      <c r="G131" s="27">
        <v>70000</v>
      </c>
      <c r="H131" s="27">
        <v>53400</v>
      </c>
      <c r="I131" s="427"/>
      <c r="J131" s="386"/>
      <c r="K131" s="26" t="s">
        <v>67</v>
      </c>
      <c r="L131" s="391"/>
      <c r="M131" s="391"/>
      <c r="N131" s="358"/>
    </row>
    <row r="132" spans="1:14" ht="60" customHeight="1" x14ac:dyDescent="0.35">
      <c r="A132" s="383">
        <v>59</v>
      </c>
      <c r="B132" s="383" t="s">
        <v>273</v>
      </c>
      <c r="C132" s="394" t="s">
        <v>14</v>
      </c>
      <c r="D132" s="388" t="s">
        <v>64</v>
      </c>
      <c r="E132" s="26" t="s">
        <v>15</v>
      </c>
      <c r="F132" s="26" t="s">
        <v>274</v>
      </c>
      <c r="G132" s="27">
        <v>34000</v>
      </c>
      <c r="H132" s="27">
        <v>34000</v>
      </c>
      <c r="I132" s="427" t="s">
        <v>275</v>
      </c>
      <c r="J132" s="386">
        <v>43293</v>
      </c>
      <c r="K132" s="14" t="s">
        <v>79</v>
      </c>
      <c r="L132" s="387">
        <f>SUM(G132:G133)</f>
        <v>75750</v>
      </c>
      <c r="M132" s="387">
        <f>SUM(H132:H133)</f>
        <v>75750</v>
      </c>
      <c r="N132" s="365"/>
    </row>
    <row r="133" spans="1:14" ht="60" customHeight="1" x14ac:dyDescent="0.35">
      <c r="A133" s="383"/>
      <c r="B133" s="383"/>
      <c r="C133" s="394"/>
      <c r="D133" s="388"/>
      <c r="E133" s="26" t="s">
        <v>64</v>
      </c>
      <c r="F133" s="26" t="s">
        <v>85</v>
      </c>
      <c r="G133" s="27">
        <v>41750</v>
      </c>
      <c r="H133" s="27">
        <v>41750</v>
      </c>
      <c r="I133" s="427"/>
      <c r="J133" s="386"/>
      <c r="K133" s="14" t="s">
        <v>79</v>
      </c>
      <c r="L133" s="387"/>
      <c r="M133" s="387"/>
      <c r="N133" s="365"/>
    </row>
    <row r="134" spans="1:14" ht="60" customHeight="1" x14ac:dyDescent="0.35">
      <c r="A134" s="12">
        <v>60</v>
      </c>
      <c r="B134" s="12" t="s">
        <v>276</v>
      </c>
      <c r="C134" s="19" t="s">
        <v>14</v>
      </c>
      <c r="D134" s="22" t="s">
        <v>64</v>
      </c>
      <c r="E134" s="22" t="s">
        <v>64</v>
      </c>
      <c r="F134" s="22" t="s">
        <v>65</v>
      </c>
      <c r="G134" s="20">
        <v>60000</v>
      </c>
      <c r="H134" s="20">
        <v>23850</v>
      </c>
      <c r="I134" s="11">
        <v>43599</v>
      </c>
      <c r="J134" s="222">
        <v>43781</v>
      </c>
      <c r="K134" s="22" t="s">
        <v>67</v>
      </c>
      <c r="L134" s="21">
        <f>SUM(G134)</f>
        <v>60000</v>
      </c>
      <c r="M134" s="21">
        <f>SUM(H134)</f>
        <v>23850</v>
      </c>
      <c r="N134" s="275"/>
    </row>
    <row r="135" spans="1:14" ht="60" customHeight="1" x14ac:dyDescent="0.35">
      <c r="A135" s="12">
        <v>61</v>
      </c>
      <c r="B135" s="12" t="s">
        <v>277</v>
      </c>
      <c r="C135" s="28" t="s">
        <v>14</v>
      </c>
      <c r="D135" s="26" t="s">
        <v>50</v>
      </c>
      <c r="E135" s="26" t="s">
        <v>50</v>
      </c>
      <c r="F135" s="28" t="s">
        <v>278</v>
      </c>
      <c r="G135" s="27">
        <v>21000</v>
      </c>
      <c r="H135" s="27">
        <v>21000</v>
      </c>
      <c r="I135" s="31" t="s">
        <v>279</v>
      </c>
      <c r="J135" s="220">
        <v>43999</v>
      </c>
      <c r="K135" s="14" t="s">
        <v>79</v>
      </c>
      <c r="L135" s="15">
        <f>SUM(G135)</f>
        <v>21000</v>
      </c>
      <c r="M135" s="15">
        <f>SUM(H135)</f>
        <v>21000</v>
      </c>
      <c r="N135" s="275"/>
    </row>
    <row r="136" spans="1:14" ht="60" customHeight="1" x14ac:dyDescent="0.35">
      <c r="A136" s="383">
        <v>62</v>
      </c>
      <c r="B136" s="383" t="s">
        <v>280</v>
      </c>
      <c r="C136" s="394" t="s">
        <v>14</v>
      </c>
      <c r="D136" s="388" t="s">
        <v>20</v>
      </c>
      <c r="E136" s="388" t="s">
        <v>20</v>
      </c>
      <c r="F136" s="28" t="s">
        <v>281</v>
      </c>
      <c r="G136" s="27">
        <v>31000</v>
      </c>
      <c r="H136" s="27">
        <v>31000</v>
      </c>
      <c r="I136" s="427" t="s">
        <v>282</v>
      </c>
      <c r="J136" s="386">
        <v>43612</v>
      </c>
      <c r="K136" s="14" t="s">
        <v>166</v>
      </c>
      <c r="L136" s="387">
        <f>SUM(G136:G137)</f>
        <v>59500</v>
      </c>
      <c r="M136" s="387">
        <f>SUM(H136:H137)</f>
        <v>59500</v>
      </c>
      <c r="N136" s="365"/>
    </row>
    <row r="137" spans="1:14" ht="60" customHeight="1" x14ac:dyDescent="0.35">
      <c r="A137" s="383"/>
      <c r="B137" s="383"/>
      <c r="C137" s="394"/>
      <c r="D137" s="388"/>
      <c r="E137" s="388"/>
      <c r="F137" s="28" t="s">
        <v>283</v>
      </c>
      <c r="G137" s="27">
        <v>28500</v>
      </c>
      <c r="H137" s="27">
        <v>28500</v>
      </c>
      <c r="I137" s="427"/>
      <c r="J137" s="386"/>
      <c r="K137" s="14" t="s">
        <v>166</v>
      </c>
      <c r="L137" s="393"/>
      <c r="M137" s="393"/>
      <c r="N137" s="365"/>
    </row>
    <row r="138" spans="1:14" ht="60" customHeight="1" x14ac:dyDescent="0.35">
      <c r="A138" s="12">
        <v>63</v>
      </c>
      <c r="B138" s="12" t="s">
        <v>284</v>
      </c>
      <c r="C138" s="19" t="s">
        <v>14</v>
      </c>
      <c r="D138" s="22" t="s">
        <v>204</v>
      </c>
      <c r="E138" s="22" t="s">
        <v>204</v>
      </c>
      <c r="F138" s="19" t="s">
        <v>285</v>
      </c>
      <c r="G138" s="20">
        <v>52750</v>
      </c>
      <c r="H138" s="20">
        <v>52750</v>
      </c>
      <c r="I138" s="11" t="s">
        <v>286</v>
      </c>
      <c r="J138" s="222">
        <v>43364</v>
      </c>
      <c r="K138" s="22" t="s">
        <v>58</v>
      </c>
      <c r="L138" s="21">
        <f>SUM(G138)</f>
        <v>52750</v>
      </c>
      <c r="M138" s="21">
        <f>SUM(H138)</f>
        <v>52750</v>
      </c>
      <c r="N138" s="275"/>
    </row>
    <row r="139" spans="1:14" ht="60" customHeight="1" x14ac:dyDescent="0.35">
      <c r="A139" s="12">
        <v>64</v>
      </c>
      <c r="B139" s="12" t="s">
        <v>287</v>
      </c>
      <c r="C139" s="28" t="s">
        <v>14</v>
      </c>
      <c r="D139" s="26" t="s">
        <v>288</v>
      </c>
      <c r="E139" s="26" t="s">
        <v>289</v>
      </c>
      <c r="F139" s="28" t="s">
        <v>290</v>
      </c>
      <c r="G139" s="27">
        <v>43000</v>
      </c>
      <c r="H139" s="27">
        <v>43000</v>
      </c>
      <c r="I139" s="31" t="s">
        <v>291</v>
      </c>
      <c r="J139" s="220">
        <v>43635</v>
      </c>
      <c r="K139" s="14" t="s">
        <v>79</v>
      </c>
      <c r="L139" s="15">
        <f>SUM(G139)</f>
        <v>43000</v>
      </c>
      <c r="M139" s="15">
        <f>SUM(H139)</f>
        <v>43000</v>
      </c>
      <c r="N139" s="275"/>
    </row>
    <row r="140" spans="1:14" ht="60" customHeight="1" x14ac:dyDescent="0.35">
      <c r="A140" s="383">
        <v>65</v>
      </c>
      <c r="B140" s="383" t="s">
        <v>292</v>
      </c>
      <c r="C140" s="424" t="s">
        <v>14</v>
      </c>
      <c r="D140" s="431" t="s">
        <v>16</v>
      </c>
      <c r="E140" s="22" t="s">
        <v>16</v>
      </c>
      <c r="F140" s="19" t="s">
        <v>129</v>
      </c>
      <c r="G140" s="20">
        <v>64000</v>
      </c>
      <c r="H140" s="20">
        <v>43495</v>
      </c>
      <c r="I140" s="430" t="s">
        <v>293</v>
      </c>
      <c r="J140" s="395">
        <v>43655</v>
      </c>
      <c r="K140" s="22" t="s">
        <v>876</v>
      </c>
      <c r="L140" s="396">
        <f>SUM(G140+G141+G142+G143)</f>
        <v>214000</v>
      </c>
      <c r="M140" s="396">
        <f>SUM(H140+H141+H142+H143)</f>
        <v>89695</v>
      </c>
      <c r="N140" s="365"/>
    </row>
    <row r="141" spans="1:14" ht="60" customHeight="1" x14ac:dyDescent="0.35">
      <c r="A141" s="383"/>
      <c r="B141" s="383"/>
      <c r="C141" s="424"/>
      <c r="D141" s="431"/>
      <c r="E141" s="22" t="s">
        <v>32</v>
      </c>
      <c r="F141" s="19" t="s">
        <v>294</v>
      </c>
      <c r="G141" s="20">
        <v>50000</v>
      </c>
      <c r="H141" s="20">
        <v>46200</v>
      </c>
      <c r="I141" s="430"/>
      <c r="J141" s="395"/>
      <c r="K141" s="22" t="s">
        <v>876</v>
      </c>
      <c r="L141" s="396"/>
      <c r="M141" s="396"/>
      <c r="N141" s="365"/>
    </row>
    <row r="142" spans="1:14" ht="60" customHeight="1" x14ac:dyDescent="0.35">
      <c r="A142" s="383"/>
      <c r="B142" s="383"/>
      <c r="C142" s="424"/>
      <c r="D142" s="431"/>
      <c r="E142" s="22" t="s">
        <v>22</v>
      </c>
      <c r="F142" s="19" t="s">
        <v>295</v>
      </c>
      <c r="G142" s="20">
        <v>50000</v>
      </c>
      <c r="H142" s="181"/>
      <c r="I142" s="430"/>
      <c r="J142" s="395"/>
      <c r="K142" s="182"/>
      <c r="L142" s="396"/>
      <c r="M142" s="396"/>
      <c r="N142" s="365"/>
    </row>
    <row r="143" spans="1:14" ht="60" customHeight="1" x14ac:dyDescent="0.35">
      <c r="A143" s="383"/>
      <c r="B143" s="383"/>
      <c r="C143" s="424"/>
      <c r="D143" s="431"/>
      <c r="E143" s="22" t="s">
        <v>289</v>
      </c>
      <c r="F143" s="19" t="s">
        <v>296</v>
      </c>
      <c r="G143" s="20">
        <v>50000</v>
      </c>
      <c r="H143" s="181"/>
      <c r="I143" s="430"/>
      <c r="J143" s="395"/>
      <c r="K143" s="182"/>
      <c r="L143" s="396"/>
      <c r="M143" s="396"/>
      <c r="N143" s="365"/>
    </row>
    <row r="144" spans="1:14" ht="60" customHeight="1" x14ac:dyDescent="0.35">
      <c r="A144" s="184">
        <v>66</v>
      </c>
      <c r="B144" s="184" t="s">
        <v>297</v>
      </c>
      <c r="C144" s="186" t="s">
        <v>14</v>
      </c>
      <c r="D144" s="188" t="s">
        <v>50</v>
      </c>
      <c r="E144" s="188" t="s">
        <v>50</v>
      </c>
      <c r="F144" s="186" t="s">
        <v>298</v>
      </c>
      <c r="G144" s="187">
        <v>81000</v>
      </c>
      <c r="H144" s="187">
        <v>30000</v>
      </c>
      <c r="I144" s="305" t="s">
        <v>299</v>
      </c>
      <c r="J144" s="224">
        <v>44074</v>
      </c>
      <c r="K144" s="188" t="s">
        <v>300</v>
      </c>
      <c r="L144" s="189">
        <f>SUM(G144)</f>
        <v>81000</v>
      </c>
      <c r="M144" s="189">
        <f>SUM(H144)</f>
        <v>30000</v>
      </c>
      <c r="N144" s="277" t="s">
        <v>1095</v>
      </c>
    </row>
    <row r="145" spans="1:14" ht="60" customHeight="1" x14ac:dyDescent="0.35">
      <c r="A145" s="383">
        <v>67</v>
      </c>
      <c r="B145" s="383" t="s">
        <v>301</v>
      </c>
      <c r="C145" s="394" t="s">
        <v>14</v>
      </c>
      <c r="D145" s="388" t="s">
        <v>16</v>
      </c>
      <c r="E145" s="26" t="s">
        <v>302</v>
      </c>
      <c r="F145" s="28" t="s">
        <v>303</v>
      </c>
      <c r="G145" s="27">
        <v>70000</v>
      </c>
      <c r="H145" s="27">
        <v>57850</v>
      </c>
      <c r="I145" s="427" t="s">
        <v>304</v>
      </c>
      <c r="J145" s="386">
        <v>43293</v>
      </c>
      <c r="K145" s="14" t="s">
        <v>305</v>
      </c>
      <c r="L145" s="387">
        <f>SUM(G145:G149)</f>
        <v>312800</v>
      </c>
      <c r="M145" s="387">
        <f>SUM(H145:H149)</f>
        <v>225650</v>
      </c>
      <c r="N145" s="365"/>
    </row>
    <row r="146" spans="1:14" ht="60" customHeight="1" x14ac:dyDescent="0.35">
      <c r="A146" s="383"/>
      <c r="B146" s="383"/>
      <c r="C146" s="394"/>
      <c r="D146" s="388"/>
      <c r="E146" s="26" t="s">
        <v>16</v>
      </c>
      <c r="F146" s="28" t="s">
        <v>306</v>
      </c>
      <c r="G146" s="27">
        <v>110000</v>
      </c>
      <c r="H146" s="27">
        <v>87100</v>
      </c>
      <c r="I146" s="427"/>
      <c r="J146" s="386"/>
      <c r="K146" s="14" t="s">
        <v>76</v>
      </c>
      <c r="L146" s="387"/>
      <c r="M146" s="387"/>
      <c r="N146" s="365"/>
    </row>
    <row r="147" spans="1:14" ht="60" customHeight="1" x14ac:dyDescent="0.35">
      <c r="A147" s="383"/>
      <c r="B147" s="383"/>
      <c r="C147" s="394"/>
      <c r="D147" s="388"/>
      <c r="E147" s="26" t="s">
        <v>16</v>
      </c>
      <c r="F147" s="28" t="s">
        <v>307</v>
      </c>
      <c r="G147" s="27">
        <v>32800</v>
      </c>
      <c r="H147" s="27">
        <v>32800</v>
      </c>
      <c r="I147" s="427"/>
      <c r="J147" s="386"/>
      <c r="K147" s="14" t="s">
        <v>305</v>
      </c>
      <c r="L147" s="387"/>
      <c r="M147" s="387"/>
      <c r="N147" s="365"/>
    </row>
    <row r="148" spans="1:14" ht="60" customHeight="1" x14ac:dyDescent="0.35">
      <c r="A148" s="383"/>
      <c r="B148" s="383"/>
      <c r="C148" s="394"/>
      <c r="D148" s="388"/>
      <c r="E148" s="26" t="s">
        <v>302</v>
      </c>
      <c r="F148" s="28" t="s">
        <v>308</v>
      </c>
      <c r="G148" s="27">
        <v>50000</v>
      </c>
      <c r="H148" s="27">
        <v>47900</v>
      </c>
      <c r="I148" s="427"/>
      <c r="J148" s="386"/>
      <c r="K148" s="14" t="s">
        <v>305</v>
      </c>
      <c r="L148" s="387"/>
      <c r="M148" s="387"/>
      <c r="N148" s="365"/>
    </row>
    <row r="149" spans="1:14" ht="60" customHeight="1" x14ac:dyDescent="0.35">
      <c r="A149" s="383"/>
      <c r="B149" s="383"/>
      <c r="C149" s="394"/>
      <c r="D149" s="388"/>
      <c r="E149" s="26" t="s">
        <v>32</v>
      </c>
      <c r="F149" s="28" t="s">
        <v>33</v>
      </c>
      <c r="G149" s="27">
        <v>50000</v>
      </c>
      <c r="H149" s="181"/>
      <c r="I149" s="427"/>
      <c r="J149" s="386"/>
      <c r="K149" s="182"/>
      <c r="L149" s="387"/>
      <c r="M149" s="387"/>
      <c r="N149" s="365"/>
    </row>
    <row r="150" spans="1:14" ht="60" customHeight="1" x14ac:dyDescent="0.35">
      <c r="A150" s="29">
        <v>68</v>
      </c>
      <c r="B150" s="29" t="s">
        <v>309</v>
      </c>
      <c r="C150" s="28" t="s">
        <v>14</v>
      </c>
      <c r="D150" s="26" t="s">
        <v>128</v>
      </c>
      <c r="E150" s="26" t="s">
        <v>128</v>
      </c>
      <c r="F150" s="28" t="s">
        <v>310</v>
      </c>
      <c r="G150" s="27">
        <v>70000</v>
      </c>
      <c r="H150" s="27">
        <v>53000</v>
      </c>
      <c r="I150" s="31" t="s">
        <v>311</v>
      </c>
      <c r="J150" s="220">
        <v>44014</v>
      </c>
      <c r="K150" s="26" t="s">
        <v>79</v>
      </c>
      <c r="L150" s="30">
        <f>SUM(G150)</f>
        <v>70000</v>
      </c>
      <c r="M150" s="30">
        <f>SUM(H150)</f>
        <v>53000</v>
      </c>
      <c r="N150" s="34"/>
    </row>
    <row r="151" spans="1:14" ht="60" customHeight="1" x14ac:dyDescent="0.35">
      <c r="A151" s="12">
        <v>69</v>
      </c>
      <c r="B151" s="12" t="s">
        <v>312</v>
      </c>
      <c r="C151" s="19" t="s">
        <v>14</v>
      </c>
      <c r="D151" s="22" t="s">
        <v>16</v>
      </c>
      <c r="E151" s="22" t="s">
        <v>16</v>
      </c>
      <c r="F151" s="19" t="s">
        <v>198</v>
      </c>
      <c r="G151" s="20">
        <v>28130</v>
      </c>
      <c r="H151" s="20">
        <v>28130</v>
      </c>
      <c r="I151" s="11" t="s">
        <v>313</v>
      </c>
      <c r="J151" s="222">
        <v>43651</v>
      </c>
      <c r="K151" s="22" t="s">
        <v>79</v>
      </c>
      <c r="L151" s="21">
        <f>SUM(G151)</f>
        <v>28130</v>
      </c>
      <c r="M151" s="21">
        <f>SUM(H151)</f>
        <v>28130</v>
      </c>
      <c r="N151" s="275"/>
    </row>
    <row r="152" spans="1:14" ht="60" customHeight="1" x14ac:dyDescent="0.35">
      <c r="A152" s="383">
        <v>70</v>
      </c>
      <c r="B152" s="383" t="s">
        <v>314</v>
      </c>
      <c r="C152" s="394" t="s">
        <v>14</v>
      </c>
      <c r="D152" s="388" t="s">
        <v>315</v>
      </c>
      <c r="E152" s="26" t="s">
        <v>316</v>
      </c>
      <c r="F152" s="28" t="s">
        <v>317</v>
      </c>
      <c r="G152" s="27">
        <v>33200</v>
      </c>
      <c r="H152" s="27">
        <v>33200</v>
      </c>
      <c r="I152" s="427" t="s">
        <v>318</v>
      </c>
      <c r="J152" s="386">
        <v>43368</v>
      </c>
      <c r="K152" s="14" t="s">
        <v>97</v>
      </c>
      <c r="L152" s="387">
        <f>SUM(G152:G154)</f>
        <v>140700</v>
      </c>
      <c r="M152" s="387">
        <f>SUM(H152:H154)</f>
        <v>140700</v>
      </c>
      <c r="N152" s="365"/>
    </row>
    <row r="153" spans="1:14" ht="60" customHeight="1" x14ac:dyDescent="0.35">
      <c r="A153" s="383"/>
      <c r="B153" s="383"/>
      <c r="C153" s="394"/>
      <c r="D153" s="388"/>
      <c r="E153" s="388" t="s">
        <v>315</v>
      </c>
      <c r="F153" s="28" t="s">
        <v>319</v>
      </c>
      <c r="G153" s="27">
        <v>45800</v>
      </c>
      <c r="H153" s="27">
        <v>45800</v>
      </c>
      <c r="I153" s="427"/>
      <c r="J153" s="386"/>
      <c r="K153" s="14" t="s">
        <v>97</v>
      </c>
      <c r="L153" s="393"/>
      <c r="M153" s="393"/>
      <c r="N153" s="365"/>
    </row>
    <row r="154" spans="1:14" ht="60" customHeight="1" x14ac:dyDescent="0.35">
      <c r="A154" s="383"/>
      <c r="B154" s="383"/>
      <c r="C154" s="394"/>
      <c r="D154" s="388"/>
      <c r="E154" s="388"/>
      <c r="F154" s="28" t="s">
        <v>320</v>
      </c>
      <c r="G154" s="27">
        <v>61700</v>
      </c>
      <c r="H154" s="27">
        <v>61700</v>
      </c>
      <c r="I154" s="427"/>
      <c r="J154" s="386"/>
      <c r="K154" s="14" t="s">
        <v>97</v>
      </c>
      <c r="L154" s="393"/>
      <c r="M154" s="393"/>
      <c r="N154" s="365"/>
    </row>
    <row r="155" spans="1:14" ht="60" customHeight="1" x14ac:dyDescent="0.35">
      <c r="A155" s="12">
        <v>71</v>
      </c>
      <c r="B155" s="12" t="s">
        <v>321</v>
      </c>
      <c r="C155" s="19" t="s">
        <v>14</v>
      </c>
      <c r="D155" s="22" t="s">
        <v>242</v>
      </c>
      <c r="E155" s="22" t="s">
        <v>242</v>
      </c>
      <c r="F155" s="19" t="s">
        <v>322</v>
      </c>
      <c r="G155" s="20">
        <v>34700</v>
      </c>
      <c r="H155" s="20">
        <v>34700</v>
      </c>
      <c r="I155" s="11" t="s">
        <v>323</v>
      </c>
      <c r="J155" s="222">
        <v>43717</v>
      </c>
      <c r="K155" s="22" t="s">
        <v>197</v>
      </c>
      <c r="L155" s="21">
        <f t="shared" ref="L155:M157" si="3">SUM(G155)</f>
        <v>34700</v>
      </c>
      <c r="M155" s="21">
        <f t="shared" si="3"/>
        <v>34700</v>
      </c>
      <c r="N155" s="275"/>
    </row>
    <row r="156" spans="1:14" ht="60" customHeight="1" x14ac:dyDescent="0.35">
      <c r="A156" s="12">
        <v>72</v>
      </c>
      <c r="B156" s="12" t="s">
        <v>324</v>
      </c>
      <c r="C156" s="28" t="s">
        <v>14</v>
      </c>
      <c r="D156" s="26" t="s">
        <v>117</v>
      </c>
      <c r="E156" s="26" t="s">
        <v>117</v>
      </c>
      <c r="F156" s="28" t="s">
        <v>118</v>
      </c>
      <c r="G156" s="27">
        <v>48690</v>
      </c>
      <c r="H156" s="27">
        <v>23690</v>
      </c>
      <c r="I156" s="31" t="s">
        <v>325</v>
      </c>
      <c r="J156" s="220">
        <v>43255</v>
      </c>
      <c r="K156" s="14" t="s">
        <v>120</v>
      </c>
      <c r="L156" s="15">
        <f t="shared" si="3"/>
        <v>48690</v>
      </c>
      <c r="M156" s="15">
        <f t="shared" si="3"/>
        <v>23690</v>
      </c>
      <c r="N156" s="275"/>
    </row>
    <row r="157" spans="1:14" ht="60" customHeight="1" x14ac:dyDescent="0.35">
      <c r="A157" s="12">
        <v>73</v>
      </c>
      <c r="B157" s="12" t="s">
        <v>326</v>
      </c>
      <c r="C157" s="28" t="s">
        <v>14</v>
      </c>
      <c r="D157" s="26" t="s">
        <v>174</v>
      </c>
      <c r="E157" s="26" t="s">
        <v>174</v>
      </c>
      <c r="F157" s="28" t="s">
        <v>327</v>
      </c>
      <c r="G157" s="27">
        <v>50000</v>
      </c>
      <c r="H157" s="27">
        <v>32250</v>
      </c>
      <c r="I157" s="31" t="s">
        <v>328</v>
      </c>
      <c r="J157" s="220">
        <v>43693</v>
      </c>
      <c r="K157" s="14" t="s">
        <v>120</v>
      </c>
      <c r="L157" s="15">
        <f t="shared" si="3"/>
        <v>50000</v>
      </c>
      <c r="M157" s="15">
        <f t="shared" si="3"/>
        <v>32250</v>
      </c>
      <c r="N157" s="275"/>
    </row>
    <row r="158" spans="1:14" ht="60" customHeight="1" x14ac:dyDescent="0.35">
      <c r="A158" s="383">
        <v>74</v>
      </c>
      <c r="B158" s="383" t="s">
        <v>329</v>
      </c>
      <c r="C158" s="394" t="s">
        <v>14</v>
      </c>
      <c r="D158" s="388" t="s">
        <v>103</v>
      </c>
      <c r="E158" s="26" t="s">
        <v>103</v>
      </c>
      <c r="F158" s="28" t="s">
        <v>330</v>
      </c>
      <c r="G158" s="27">
        <v>34150</v>
      </c>
      <c r="H158" s="27">
        <v>34150</v>
      </c>
      <c r="I158" s="394" t="s">
        <v>331</v>
      </c>
      <c r="J158" s="386">
        <v>43634</v>
      </c>
      <c r="K158" s="14" t="s">
        <v>93</v>
      </c>
      <c r="L158" s="387">
        <f>SUM(G158:G162)</f>
        <v>295150</v>
      </c>
      <c r="M158" s="387">
        <f>SUM(H158:H162)</f>
        <v>215150</v>
      </c>
      <c r="N158" s="365"/>
    </row>
    <row r="159" spans="1:14" ht="60" customHeight="1" x14ac:dyDescent="0.35">
      <c r="A159" s="383"/>
      <c r="B159" s="383"/>
      <c r="C159" s="394"/>
      <c r="D159" s="388"/>
      <c r="E159" s="26" t="s">
        <v>84</v>
      </c>
      <c r="F159" s="28" t="s">
        <v>65</v>
      </c>
      <c r="G159" s="27">
        <v>40000</v>
      </c>
      <c r="H159" s="181"/>
      <c r="I159" s="394"/>
      <c r="J159" s="386"/>
      <c r="K159" s="182"/>
      <c r="L159" s="387"/>
      <c r="M159" s="387"/>
      <c r="N159" s="365"/>
    </row>
    <row r="160" spans="1:14" ht="60" customHeight="1" x14ac:dyDescent="0.35">
      <c r="A160" s="383"/>
      <c r="B160" s="383"/>
      <c r="C160" s="394"/>
      <c r="D160" s="388"/>
      <c r="E160" s="26" t="s">
        <v>30</v>
      </c>
      <c r="F160" s="28" t="s">
        <v>122</v>
      </c>
      <c r="G160" s="27">
        <v>40000</v>
      </c>
      <c r="H160" s="181"/>
      <c r="I160" s="394"/>
      <c r="J160" s="386"/>
      <c r="K160" s="182"/>
      <c r="L160" s="387"/>
      <c r="M160" s="387"/>
      <c r="N160" s="365"/>
    </row>
    <row r="161" spans="1:14" ht="60" customHeight="1" x14ac:dyDescent="0.35">
      <c r="A161" s="383"/>
      <c r="B161" s="383"/>
      <c r="C161" s="394"/>
      <c r="D161" s="388"/>
      <c r="E161" s="26" t="s">
        <v>64</v>
      </c>
      <c r="F161" s="28" t="s">
        <v>173</v>
      </c>
      <c r="G161" s="27">
        <v>51000</v>
      </c>
      <c r="H161" s="27">
        <v>51000</v>
      </c>
      <c r="I161" s="394"/>
      <c r="J161" s="386"/>
      <c r="K161" s="14" t="s">
        <v>93</v>
      </c>
      <c r="L161" s="387"/>
      <c r="M161" s="387"/>
      <c r="N161" s="365"/>
    </row>
    <row r="162" spans="1:14" ht="60" customHeight="1" x14ac:dyDescent="0.35">
      <c r="A162" s="383"/>
      <c r="B162" s="383"/>
      <c r="C162" s="394"/>
      <c r="D162" s="388"/>
      <c r="E162" s="26" t="s">
        <v>103</v>
      </c>
      <c r="F162" s="28" t="s">
        <v>332</v>
      </c>
      <c r="G162" s="27">
        <v>130000</v>
      </c>
      <c r="H162" s="27">
        <v>130000</v>
      </c>
      <c r="I162" s="394"/>
      <c r="J162" s="386"/>
      <c r="K162" s="14" t="s">
        <v>93</v>
      </c>
      <c r="L162" s="393"/>
      <c r="M162" s="393"/>
      <c r="N162" s="365"/>
    </row>
    <row r="163" spans="1:14" ht="60" customHeight="1" x14ac:dyDescent="0.35">
      <c r="A163" s="12">
        <v>75</v>
      </c>
      <c r="B163" s="12" t="s">
        <v>333</v>
      </c>
      <c r="C163" s="28" t="s">
        <v>14</v>
      </c>
      <c r="D163" s="26" t="s">
        <v>167</v>
      </c>
      <c r="E163" s="26" t="s">
        <v>167</v>
      </c>
      <c r="F163" s="28" t="s">
        <v>334</v>
      </c>
      <c r="G163" s="27">
        <v>27000</v>
      </c>
      <c r="H163" s="27">
        <v>27000</v>
      </c>
      <c r="I163" s="28" t="s">
        <v>335</v>
      </c>
      <c r="J163" s="220">
        <v>44048</v>
      </c>
      <c r="K163" s="14" t="s">
        <v>79</v>
      </c>
      <c r="L163" s="15">
        <f>SUM(G163)</f>
        <v>27000</v>
      </c>
      <c r="M163" s="15">
        <f>SUM(H163)</f>
        <v>27000</v>
      </c>
      <c r="N163" s="275"/>
    </row>
    <row r="164" spans="1:14" ht="60" customHeight="1" x14ac:dyDescent="0.35">
      <c r="A164" s="383">
        <v>76</v>
      </c>
      <c r="B164" s="383" t="s">
        <v>336</v>
      </c>
      <c r="C164" s="394" t="s">
        <v>14</v>
      </c>
      <c r="D164" s="388" t="s">
        <v>128</v>
      </c>
      <c r="E164" s="26" t="s">
        <v>128</v>
      </c>
      <c r="F164" s="28" t="s">
        <v>337</v>
      </c>
      <c r="G164" s="27">
        <v>80000</v>
      </c>
      <c r="H164" s="27">
        <v>43000</v>
      </c>
      <c r="I164" s="394" t="s">
        <v>338</v>
      </c>
      <c r="J164" s="386">
        <v>43650</v>
      </c>
      <c r="K164" s="14" t="s">
        <v>79</v>
      </c>
      <c r="L164" s="387">
        <f>SUM(G164+G165+G166)</f>
        <v>150000</v>
      </c>
      <c r="M164" s="387">
        <f>SUM(H164+H165+H166)</f>
        <v>43000</v>
      </c>
      <c r="N164" s="365"/>
    </row>
    <row r="165" spans="1:14" ht="60" customHeight="1" x14ac:dyDescent="0.35">
      <c r="A165" s="383"/>
      <c r="B165" s="383"/>
      <c r="C165" s="394"/>
      <c r="D165" s="388"/>
      <c r="E165" s="26" t="s">
        <v>128</v>
      </c>
      <c r="F165" s="28" t="s">
        <v>339</v>
      </c>
      <c r="G165" s="27">
        <v>30000</v>
      </c>
      <c r="H165" s="181"/>
      <c r="I165" s="394"/>
      <c r="J165" s="386"/>
      <c r="K165" s="182"/>
      <c r="L165" s="387"/>
      <c r="M165" s="387"/>
      <c r="N165" s="365"/>
    </row>
    <row r="166" spans="1:14" ht="60" customHeight="1" x14ac:dyDescent="0.35">
      <c r="A166" s="383"/>
      <c r="B166" s="383"/>
      <c r="C166" s="394"/>
      <c r="D166" s="388"/>
      <c r="E166" s="26" t="s">
        <v>128</v>
      </c>
      <c r="F166" s="28" t="s">
        <v>340</v>
      </c>
      <c r="G166" s="27">
        <v>40000</v>
      </c>
      <c r="H166" s="181"/>
      <c r="I166" s="394"/>
      <c r="J166" s="386"/>
      <c r="K166" s="182"/>
      <c r="L166" s="387"/>
      <c r="M166" s="387"/>
      <c r="N166" s="365"/>
    </row>
    <row r="167" spans="1:14" ht="60" customHeight="1" x14ac:dyDescent="0.35">
      <c r="A167" s="12">
        <v>77</v>
      </c>
      <c r="B167" s="12" t="s">
        <v>341</v>
      </c>
      <c r="C167" s="28" t="s">
        <v>14</v>
      </c>
      <c r="D167" s="26" t="s">
        <v>64</v>
      </c>
      <c r="E167" s="26" t="s">
        <v>64</v>
      </c>
      <c r="F167" s="28" t="s">
        <v>342</v>
      </c>
      <c r="G167" s="27">
        <v>42000</v>
      </c>
      <c r="H167" s="27">
        <v>42000</v>
      </c>
      <c r="I167" s="28" t="s">
        <v>343</v>
      </c>
      <c r="J167" s="220">
        <v>44362</v>
      </c>
      <c r="K167" s="14" t="s">
        <v>67</v>
      </c>
      <c r="L167" s="15">
        <f>SUM(G167)</f>
        <v>42000</v>
      </c>
      <c r="M167" s="15">
        <f>SUM(H167)</f>
        <v>42000</v>
      </c>
      <c r="N167" s="275"/>
    </row>
    <row r="168" spans="1:14" ht="60" customHeight="1" x14ac:dyDescent="0.35">
      <c r="A168" s="383">
        <v>78</v>
      </c>
      <c r="B168" s="383" t="s">
        <v>344</v>
      </c>
      <c r="C168" s="394" t="s">
        <v>14</v>
      </c>
      <c r="D168" s="388" t="s">
        <v>174</v>
      </c>
      <c r="E168" s="26" t="s">
        <v>315</v>
      </c>
      <c r="F168" s="28" t="s">
        <v>320</v>
      </c>
      <c r="G168" s="27">
        <v>21200</v>
      </c>
      <c r="H168" s="27">
        <v>21200</v>
      </c>
      <c r="I168" s="394" t="s">
        <v>335</v>
      </c>
      <c r="J168" s="386">
        <v>43663</v>
      </c>
      <c r="K168" s="14" t="s">
        <v>79</v>
      </c>
      <c r="L168" s="387">
        <f>SUM(G168:G171)</f>
        <v>128300</v>
      </c>
      <c r="M168" s="387">
        <f>SUM(H168:H171)</f>
        <v>80900</v>
      </c>
      <c r="N168" s="365"/>
    </row>
    <row r="169" spans="1:14" ht="60" customHeight="1" x14ac:dyDescent="0.35">
      <c r="A169" s="383"/>
      <c r="B169" s="383"/>
      <c r="C169" s="394"/>
      <c r="D169" s="388"/>
      <c r="E169" s="26" t="s">
        <v>345</v>
      </c>
      <c r="F169" s="28" t="s">
        <v>346</v>
      </c>
      <c r="G169" s="27">
        <v>30000</v>
      </c>
      <c r="H169" s="27">
        <v>22600</v>
      </c>
      <c r="I169" s="394"/>
      <c r="J169" s="386"/>
      <c r="K169" s="14" t="s">
        <v>79</v>
      </c>
      <c r="L169" s="387"/>
      <c r="M169" s="387"/>
      <c r="N169" s="365"/>
    </row>
    <row r="170" spans="1:14" ht="60" customHeight="1" x14ac:dyDescent="0.35">
      <c r="A170" s="383"/>
      <c r="B170" s="383"/>
      <c r="C170" s="394"/>
      <c r="D170" s="388"/>
      <c r="E170" s="26" t="s">
        <v>174</v>
      </c>
      <c r="F170" s="28" t="s">
        <v>347</v>
      </c>
      <c r="G170" s="27">
        <v>37100</v>
      </c>
      <c r="H170" s="27">
        <v>37100</v>
      </c>
      <c r="I170" s="394"/>
      <c r="J170" s="386"/>
      <c r="K170" s="14" t="s">
        <v>79</v>
      </c>
      <c r="L170" s="387"/>
      <c r="M170" s="387"/>
      <c r="N170" s="365"/>
    </row>
    <row r="171" spans="1:14" ht="60" customHeight="1" x14ac:dyDescent="0.35">
      <c r="A171" s="383"/>
      <c r="B171" s="383"/>
      <c r="C171" s="394"/>
      <c r="D171" s="388"/>
      <c r="E171" s="26" t="s">
        <v>174</v>
      </c>
      <c r="F171" s="28" t="s">
        <v>348</v>
      </c>
      <c r="G171" s="27">
        <v>40000</v>
      </c>
      <c r="H171" s="181"/>
      <c r="I171" s="394"/>
      <c r="J171" s="386"/>
      <c r="K171" s="182"/>
      <c r="L171" s="387"/>
      <c r="M171" s="387"/>
      <c r="N171" s="365"/>
    </row>
    <row r="172" spans="1:14" ht="60" customHeight="1" x14ac:dyDescent="0.35">
      <c r="A172" s="383">
        <v>79</v>
      </c>
      <c r="B172" s="383" t="s">
        <v>349</v>
      </c>
      <c r="C172" s="394" t="s">
        <v>14</v>
      </c>
      <c r="D172" s="388" t="s">
        <v>161</v>
      </c>
      <c r="E172" s="26" t="s">
        <v>117</v>
      </c>
      <c r="F172" s="28" t="s">
        <v>350</v>
      </c>
      <c r="G172" s="27">
        <v>42550</v>
      </c>
      <c r="H172" s="27">
        <v>42550</v>
      </c>
      <c r="I172" s="394" t="s">
        <v>909</v>
      </c>
      <c r="J172" s="386">
        <v>43731</v>
      </c>
      <c r="K172" s="14" t="s">
        <v>79</v>
      </c>
      <c r="L172" s="387">
        <f>SUM(G172:G175)</f>
        <v>157150</v>
      </c>
      <c r="M172" s="387">
        <f>SUM(H172:H175)</f>
        <v>85650</v>
      </c>
      <c r="N172" s="365"/>
    </row>
    <row r="173" spans="1:14" ht="60" customHeight="1" x14ac:dyDescent="0.35">
      <c r="A173" s="383"/>
      <c r="B173" s="383"/>
      <c r="C173" s="394"/>
      <c r="D173" s="388"/>
      <c r="E173" s="26" t="s">
        <v>161</v>
      </c>
      <c r="F173" s="28" t="s">
        <v>1098</v>
      </c>
      <c r="G173" s="314">
        <v>30000</v>
      </c>
      <c r="H173" s="314">
        <v>14700</v>
      </c>
      <c r="I173" s="394"/>
      <c r="J173" s="386"/>
      <c r="K173" s="315" t="s">
        <v>79</v>
      </c>
      <c r="L173" s="387"/>
      <c r="M173" s="387"/>
      <c r="N173" s="365"/>
    </row>
    <row r="174" spans="1:14" ht="60" customHeight="1" x14ac:dyDescent="0.35">
      <c r="A174" s="383"/>
      <c r="B174" s="383"/>
      <c r="C174" s="394"/>
      <c r="D174" s="388"/>
      <c r="E174" s="26" t="s">
        <v>161</v>
      </c>
      <c r="F174" s="28" t="s">
        <v>246</v>
      </c>
      <c r="G174" s="27">
        <v>54600</v>
      </c>
      <c r="H174" s="27">
        <v>28400</v>
      </c>
      <c r="I174" s="394"/>
      <c r="J174" s="386"/>
      <c r="K174" s="14" t="s">
        <v>79</v>
      </c>
      <c r="L174" s="387"/>
      <c r="M174" s="387"/>
      <c r="N174" s="365"/>
    </row>
    <row r="175" spans="1:14" ht="60" customHeight="1" x14ac:dyDescent="0.35">
      <c r="A175" s="383"/>
      <c r="B175" s="383"/>
      <c r="C175" s="394"/>
      <c r="D175" s="388"/>
      <c r="E175" s="26" t="s">
        <v>157</v>
      </c>
      <c r="F175" s="28" t="s">
        <v>351</v>
      </c>
      <c r="G175" s="27">
        <v>30000</v>
      </c>
      <c r="H175" s="181"/>
      <c r="I175" s="394"/>
      <c r="J175" s="386"/>
      <c r="K175" s="182"/>
      <c r="L175" s="387"/>
      <c r="M175" s="387"/>
      <c r="N175" s="365"/>
    </row>
    <row r="176" spans="1:14" ht="60" customHeight="1" x14ac:dyDescent="0.35">
      <c r="A176" s="12">
        <v>80</v>
      </c>
      <c r="B176" s="12" t="s">
        <v>352</v>
      </c>
      <c r="C176" s="28" t="s">
        <v>14</v>
      </c>
      <c r="D176" s="26" t="s">
        <v>315</v>
      </c>
      <c r="E176" s="26" t="s">
        <v>315</v>
      </c>
      <c r="F176" s="28" t="s">
        <v>23</v>
      </c>
      <c r="G176" s="27">
        <v>35200</v>
      </c>
      <c r="H176" s="27">
        <v>35200</v>
      </c>
      <c r="I176" s="28" t="s">
        <v>908</v>
      </c>
      <c r="J176" s="220">
        <v>43355</v>
      </c>
      <c r="K176" s="14" t="s">
        <v>97</v>
      </c>
      <c r="L176" s="15">
        <f t="shared" ref="L176:M179" si="4">SUM(G176)</f>
        <v>35200</v>
      </c>
      <c r="M176" s="15">
        <f t="shared" si="4"/>
        <v>35200</v>
      </c>
      <c r="N176" s="275"/>
    </row>
    <row r="177" spans="1:14" ht="60" customHeight="1" x14ac:dyDescent="0.35">
      <c r="A177" s="23">
        <v>81</v>
      </c>
      <c r="B177" s="23" t="s">
        <v>353</v>
      </c>
      <c r="C177" s="24" t="s">
        <v>14</v>
      </c>
      <c r="D177" s="25" t="s">
        <v>117</v>
      </c>
      <c r="E177" s="25" t="s">
        <v>117</v>
      </c>
      <c r="F177" s="24" t="s">
        <v>256</v>
      </c>
      <c r="G177" s="2">
        <v>91900</v>
      </c>
      <c r="H177" s="2">
        <v>91900</v>
      </c>
      <c r="I177" s="24" t="s">
        <v>904</v>
      </c>
      <c r="J177" s="223">
        <v>43662</v>
      </c>
      <c r="K177" s="25" t="s">
        <v>120</v>
      </c>
      <c r="L177" s="8">
        <f t="shared" si="4"/>
        <v>91900</v>
      </c>
      <c r="M177" s="8">
        <f t="shared" si="4"/>
        <v>91900</v>
      </c>
      <c r="N177" s="276" t="s">
        <v>1096</v>
      </c>
    </row>
    <row r="178" spans="1:14" ht="60" customHeight="1" x14ac:dyDescent="0.35">
      <c r="A178" s="12">
        <v>82</v>
      </c>
      <c r="B178" s="12" t="s">
        <v>354</v>
      </c>
      <c r="C178" s="28" t="s">
        <v>14</v>
      </c>
      <c r="D178" s="26" t="s">
        <v>103</v>
      </c>
      <c r="E178" s="26" t="s">
        <v>103</v>
      </c>
      <c r="F178" s="28" t="s">
        <v>23</v>
      </c>
      <c r="G178" s="27">
        <v>30000</v>
      </c>
      <c r="H178" s="27">
        <v>30000</v>
      </c>
      <c r="I178" s="28" t="s">
        <v>907</v>
      </c>
      <c r="J178" s="220">
        <v>43648</v>
      </c>
      <c r="K178" s="14" t="s">
        <v>79</v>
      </c>
      <c r="L178" s="15">
        <f t="shared" si="4"/>
        <v>30000</v>
      </c>
      <c r="M178" s="15">
        <f t="shared" si="4"/>
        <v>30000</v>
      </c>
      <c r="N178" s="275"/>
    </row>
    <row r="179" spans="1:14" ht="60" customHeight="1" x14ac:dyDescent="0.35">
      <c r="A179" s="29">
        <v>83</v>
      </c>
      <c r="B179" s="29" t="s">
        <v>355</v>
      </c>
      <c r="C179" s="28" t="s">
        <v>14</v>
      </c>
      <c r="D179" s="26" t="s">
        <v>117</v>
      </c>
      <c r="E179" s="26" t="s">
        <v>117</v>
      </c>
      <c r="F179" s="28" t="s">
        <v>118</v>
      </c>
      <c r="G179" s="27">
        <v>20750</v>
      </c>
      <c r="H179" s="27">
        <v>20750</v>
      </c>
      <c r="I179" s="28" t="s">
        <v>906</v>
      </c>
      <c r="J179" s="220">
        <v>43986</v>
      </c>
      <c r="K179" s="26" t="s">
        <v>79</v>
      </c>
      <c r="L179" s="30">
        <f t="shared" si="4"/>
        <v>20750</v>
      </c>
      <c r="M179" s="30">
        <f t="shared" si="4"/>
        <v>20750</v>
      </c>
      <c r="N179" s="34"/>
    </row>
    <row r="180" spans="1:14" ht="60" customHeight="1" x14ac:dyDescent="0.35">
      <c r="A180" s="383">
        <v>84</v>
      </c>
      <c r="B180" s="383" t="s">
        <v>356</v>
      </c>
      <c r="C180" s="394" t="s">
        <v>14</v>
      </c>
      <c r="D180" s="388" t="s">
        <v>103</v>
      </c>
      <c r="E180" s="388" t="s">
        <v>103</v>
      </c>
      <c r="F180" s="28" t="s">
        <v>23</v>
      </c>
      <c r="G180" s="27">
        <v>22400</v>
      </c>
      <c r="H180" s="27">
        <v>22400</v>
      </c>
      <c r="I180" s="394" t="s">
        <v>357</v>
      </c>
      <c r="J180" s="386">
        <v>43423</v>
      </c>
      <c r="K180" s="416" t="s">
        <v>93</v>
      </c>
      <c r="L180" s="387">
        <f>SUM(G180:G181)</f>
        <v>43700</v>
      </c>
      <c r="M180" s="387">
        <f>SUM(H180:H181)</f>
        <v>43700</v>
      </c>
      <c r="N180" s="365"/>
    </row>
    <row r="181" spans="1:14" ht="60" customHeight="1" x14ac:dyDescent="0.35">
      <c r="A181" s="383"/>
      <c r="B181" s="383"/>
      <c r="C181" s="394"/>
      <c r="D181" s="388"/>
      <c r="E181" s="388"/>
      <c r="F181" s="28" t="s">
        <v>332</v>
      </c>
      <c r="G181" s="27">
        <v>21300</v>
      </c>
      <c r="H181" s="27">
        <v>21300</v>
      </c>
      <c r="I181" s="394"/>
      <c r="J181" s="392"/>
      <c r="K181" s="416"/>
      <c r="L181" s="393"/>
      <c r="M181" s="393"/>
      <c r="N181" s="365"/>
    </row>
    <row r="182" spans="1:14" ht="60" customHeight="1" x14ac:dyDescent="0.35">
      <c r="A182" s="290">
        <v>85</v>
      </c>
      <c r="B182" s="290" t="s">
        <v>358</v>
      </c>
      <c r="C182" s="292" t="s">
        <v>14</v>
      </c>
      <c r="D182" s="295" t="s">
        <v>64</v>
      </c>
      <c r="E182" s="295" t="s">
        <v>64</v>
      </c>
      <c r="F182" s="292" t="s">
        <v>69</v>
      </c>
      <c r="G182" s="294">
        <v>38300</v>
      </c>
      <c r="H182" s="294">
        <v>38300</v>
      </c>
      <c r="I182" s="292" t="s">
        <v>905</v>
      </c>
      <c r="J182" s="297">
        <v>44060</v>
      </c>
      <c r="K182" s="295" t="s">
        <v>79</v>
      </c>
      <c r="L182" s="298">
        <f>SUM(G182)</f>
        <v>38300</v>
      </c>
      <c r="M182" s="298">
        <f>SUM(H182)</f>
        <v>38300</v>
      </c>
      <c r="N182" s="304"/>
    </row>
    <row r="183" spans="1:14" ht="60" customHeight="1" x14ac:dyDescent="0.35">
      <c r="A183" s="383">
        <v>86</v>
      </c>
      <c r="B183" s="383" t="s">
        <v>359</v>
      </c>
      <c r="C183" s="394" t="s">
        <v>14</v>
      </c>
      <c r="D183" s="388" t="s">
        <v>16</v>
      </c>
      <c r="E183" s="26" t="s">
        <v>16</v>
      </c>
      <c r="F183" s="28" t="s">
        <v>17</v>
      </c>
      <c r="G183" s="27">
        <v>29450</v>
      </c>
      <c r="H183" s="27">
        <v>29450</v>
      </c>
      <c r="I183" s="394" t="s">
        <v>903</v>
      </c>
      <c r="J183" s="386">
        <v>44025</v>
      </c>
      <c r="K183" s="26" t="s">
        <v>76</v>
      </c>
      <c r="L183" s="391">
        <f>SUM(G183+G184)</f>
        <v>59450</v>
      </c>
      <c r="M183" s="391">
        <f>SUM(H183+H184)</f>
        <v>29450</v>
      </c>
      <c r="N183" s="365"/>
    </row>
    <row r="184" spans="1:14" ht="60" customHeight="1" x14ac:dyDescent="0.35">
      <c r="A184" s="383"/>
      <c r="B184" s="383"/>
      <c r="C184" s="394"/>
      <c r="D184" s="388"/>
      <c r="E184" s="26" t="s">
        <v>26</v>
      </c>
      <c r="F184" s="28" t="s">
        <v>360</v>
      </c>
      <c r="G184" s="27">
        <v>30000</v>
      </c>
      <c r="H184" s="181"/>
      <c r="I184" s="394"/>
      <c r="J184" s="386"/>
      <c r="K184" s="182"/>
      <c r="L184" s="391"/>
      <c r="M184" s="391"/>
      <c r="N184" s="365"/>
    </row>
    <row r="185" spans="1:14" ht="60" customHeight="1" x14ac:dyDescent="0.35">
      <c r="A185" s="12">
        <v>87</v>
      </c>
      <c r="B185" s="12" t="s">
        <v>361</v>
      </c>
      <c r="C185" s="28" t="s">
        <v>14</v>
      </c>
      <c r="D185" s="26" t="s">
        <v>117</v>
      </c>
      <c r="E185" s="26" t="s">
        <v>117</v>
      </c>
      <c r="F185" s="28" t="s">
        <v>118</v>
      </c>
      <c r="G185" s="27">
        <v>40000</v>
      </c>
      <c r="H185" s="27">
        <v>40000</v>
      </c>
      <c r="I185" s="28" t="s">
        <v>903</v>
      </c>
      <c r="J185" s="220">
        <v>43759</v>
      </c>
      <c r="K185" s="26" t="s">
        <v>120</v>
      </c>
      <c r="L185" s="30">
        <f>SUM(G185)</f>
        <v>40000</v>
      </c>
      <c r="M185" s="30">
        <f>SUM(H185)</f>
        <v>40000</v>
      </c>
      <c r="N185" s="275"/>
    </row>
    <row r="186" spans="1:14" ht="60" customHeight="1" x14ac:dyDescent="0.35">
      <c r="A186" s="12">
        <v>88</v>
      </c>
      <c r="B186" s="12" t="s">
        <v>362</v>
      </c>
      <c r="C186" s="28" t="s">
        <v>14</v>
      </c>
      <c r="D186" s="26" t="s">
        <v>174</v>
      </c>
      <c r="E186" s="26" t="s">
        <v>174</v>
      </c>
      <c r="F186" s="28" t="s">
        <v>348</v>
      </c>
      <c r="G186" s="27">
        <v>118200</v>
      </c>
      <c r="H186" s="27">
        <v>78200</v>
      </c>
      <c r="I186" s="28" t="s">
        <v>911</v>
      </c>
      <c r="J186" s="220">
        <v>44089</v>
      </c>
      <c r="K186" s="14" t="s">
        <v>120</v>
      </c>
      <c r="L186" s="15">
        <f>SUM(G186)</f>
        <v>118200</v>
      </c>
      <c r="M186" s="15">
        <f>SUM(H186)</f>
        <v>78200</v>
      </c>
      <c r="N186" s="275"/>
    </row>
    <row r="187" spans="1:14" ht="60" customHeight="1" x14ac:dyDescent="0.35">
      <c r="A187" s="383">
        <v>89</v>
      </c>
      <c r="B187" s="383" t="s">
        <v>363</v>
      </c>
      <c r="C187" s="394" t="s">
        <v>14</v>
      </c>
      <c r="D187" s="433" t="s">
        <v>161</v>
      </c>
      <c r="E187" s="26" t="s">
        <v>161</v>
      </c>
      <c r="F187" s="28" t="s">
        <v>364</v>
      </c>
      <c r="G187" s="27">
        <v>40500</v>
      </c>
      <c r="H187" s="66">
        <v>40500</v>
      </c>
      <c r="I187" s="394" t="s">
        <v>912</v>
      </c>
      <c r="J187" s="386">
        <v>43710</v>
      </c>
      <c r="K187" s="14" t="s">
        <v>58</v>
      </c>
      <c r="L187" s="387">
        <f>SUM(G187:G191)</f>
        <v>144500</v>
      </c>
      <c r="M187" s="387">
        <f>SUM(H187:H191)</f>
        <v>84500</v>
      </c>
      <c r="N187" s="365"/>
    </row>
    <row r="188" spans="1:14" ht="60" customHeight="1" x14ac:dyDescent="0.35">
      <c r="A188" s="383"/>
      <c r="B188" s="383"/>
      <c r="C188" s="394"/>
      <c r="D188" s="434"/>
      <c r="E188" s="388" t="s">
        <v>157</v>
      </c>
      <c r="F188" s="28" t="s">
        <v>351</v>
      </c>
      <c r="G188" s="27">
        <v>35000</v>
      </c>
      <c r="H188" s="182"/>
      <c r="I188" s="394"/>
      <c r="J188" s="386"/>
      <c r="K188" s="182"/>
      <c r="L188" s="387"/>
      <c r="M188" s="387"/>
      <c r="N188" s="365"/>
    </row>
    <row r="189" spans="1:14" ht="60" customHeight="1" x14ac:dyDescent="0.35">
      <c r="A189" s="383"/>
      <c r="B189" s="383"/>
      <c r="C189" s="394"/>
      <c r="D189" s="434"/>
      <c r="E189" s="388"/>
      <c r="F189" s="28" t="s">
        <v>199</v>
      </c>
      <c r="G189" s="27">
        <v>25000</v>
      </c>
      <c r="H189" s="182"/>
      <c r="I189" s="394"/>
      <c r="J189" s="386"/>
      <c r="K189" s="182"/>
      <c r="L189" s="387"/>
      <c r="M189" s="387"/>
      <c r="N189" s="365"/>
    </row>
    <row r="190" spans="1:14" ht="60" customHeight="1" x14ac:dyDescent="0.35">
      <c r="A190" s="383"/>
      <c r="B190" s="383"/>
      <c r="C190" s="394"/>
      <c r="D190" s="434"/>
      <c r="E190" s="67" t="s">
        <v>161</v>
      </c>
      <c r="F190" s="65" t="s">
        <v>246</v>
      </c>
      <c r="G190" s="66">
        <v>39000</v>
      </c>
      <c r="H190" s="66">
        <v>39000</v>
      </c>
      <c r="I190" s="394"/>
      <c r="J190" s="386"/>
      <c r="K190" s="61" t="s">
        <v>58</v>
      </c>
      <c r="L190" s="387"/>
      <c r="M190" s="387"/>
      <c r="N190" s="365"/>
    </row>
    <row r="191" spans="1:14" ht="60" customHeight="1" x14ac:dyDescent="0.35">
      <c r="A191" s="383"/>
      <c r="B191" s="383"/>
      <c r="C191" s="28" t="s">
        <v>39</v>
      </c>
      <c r="D191" s="435"/>
      <c r="E191" s="26" t="s">
        <v>161</v>
      </c>
      <c r="F191" s="28" t="s">
        <v>246</v>
      </c>
      <c r="G191" s="27">
        <v>5000</v>
      </c>
      <c r="H191" s="27">
        <v>5000</v>
      </c>
      <c r="I191" s="394"/>
      <c r="J191" s="386"/>
      <c r="K191" s="14" t="s">
        <v>43</v>
      </c>
      <c r="L191" s="387"/>
      <c r="M191" s="387"/>
      <c r="N191" s="365"/>
    </row>
    <row r="192" spans="1:14" ht="60" customHeight="1" x14ac:dyDescent="0.35">
      <c r="A192" s="12">
        <v>90</v>
      </c>
      <c r="B192" s="12" t="s">
        <v>366</v>
      </c>
      <c r="C192" s="28" t="s">
        <v>14</v>
      </c>
      <c r="D192" s="26" t="s">
        <v>174</v>
      </c>
      <c r="E192" s="26" t="s">
        <v>174</v>
      </c>
      <c r="F192" s="28" t="s">
        <v>348</v>
      </c>
      <c r="G192" s="27">
        <v>80000</v>
      </c>
      <c r="H192" s="27">
        <v>61000</v>
      </c>
      <c r="I192" s="28" t="s">
        <v>913</v>
      </c>
      <c r="J192" s="220">
        <v>44015</v>
      </c>
      <c r="K192" s="14" t="s">
        <v>120</v>
      </c>
      <c r="L192" s="15">
        <f t="shared" ref="L192:M198" si="5">SUM(G192)</f>
        <v>80000</v>
      </c>
      <c r="M192" s="15">
        <f t="shared" si="5"/>
        <v>61000</v>
      </c>
      <c r="N192" s="275"/>
    </row>
    <row r="193" spans="1:14" ht="60" customHeight="1" x14ac:dyDescent="0.35">
      <c r="A193" s="12">
        <v>91</v>
      </c>
      <c r="B193" s="12" t="s">
        <v>367</v>
      </c>
      <c r="C193" s="33" t="s">
        <v>14</v>
      </c>
      <c r="D193" s="28" t="s">
        <v>117</v>
      </c>
      <c r="E193" s="27" t="s">
        <v>117</v>
      </c>
      <c r="F193" s="28" t="s">
        <v>118</v>
      </c>
      <c r="G193" s="33">
        <v>30200</v>
      </c>
      <c r="H193" s="27">
        <v>29950</v>
      </c>
      <c r="I193" s="28" t="s">
        <v>912</v>
      </c>
      <c r="J193" s="220">
        <v>43809</v>
      </c>
      <c r="K193" s="14" t="s">
        <v>79</v>
      </c>
      <c r="L193" s="15">
        <f t="shared" si="5"/>
        <v>30200</v>
      </c>
      <c r="M193" s="15">
        <f t="shared" si="5"/>
        <v>29950</v>
      </c>
      <c r="N193" s="275"/>
    </row>
    <row r="194" spans="1:14" ht="60" customHeight="1" x14ac:dyDescent="0.35">
      <c r="A194" s="251">
        <v>92</v>
      </c>
      <c r="B194" s="251" t="s">
        <v>368</v>
      </c>
      <c r="C194" s="250" t="s">
        <v>14</v>
      </c>
      <c r="D194" s="245" t="s">
        <v>64</v>
      </c>
      <c r="E194" s="249" t="s">
        <v>64</v>
      </c>
      <c r="F194" s="245" t="s">
        <v>369</v>
      </c>
      <c r="G194" s="250">
        <v>30000</v>
      </c>
      <c r="H194" s="249">
        <v>30000</v>
      </c>
      <c r="I194" s="245" t="s">
        <v>914</v>
      </c>
      <c r="J194" s="244">
        <v>44039</v>
      </c>
      <c r="K194" s="338" t="s">
        <v>97</v>
      </c>
      <c r="L194" s="248">
        <f t="shared" si="5"/>
        <v>30000</v>
      </c>
      <c r="M194" s="248">
        <f t="shared" si="5"/>
        <v>30000</v>
      </c>
      <c r="N194" s="34"/>
    </row>
    <row r="195" spans="1:14" ht="60" customHeight="1" x14ac:dyDescent="0.35">
      <c r="A195" s="12">
        <v>93</v>
      </c>
      <c r="B195" s="12" t="s">
        <v>370</v>
      </c>
      <c r="C195" s="33" t="s">
        <v>14</v>
      </c>
      <c r="D195" s="28" t="s">
        <v>204</v>
      </c>
      <c r="E195" s="27" t="s">
        <v>204</v>
      </c>
      <c r="F195" s="28" t="s">
        <v>232</v>
      </c>
      <c r="G195" s="33">
        <v>40000</v>
      </c>
      <c r="H195" s="27">
        <v>35400</v>
      </c>
      <c r="I195" s="28" t="s">
        <v>915</v>
      </c>
      <c r="J195" s="220">
        <v>44077</v>
      </c>
      <c r="K195" s="14" t="s">
        <v>79</v>
      </c>
      <c r="L195" s="15">
        <v>40000</v>
      </c>
      <c r="M195" s="15">
        <f t="shared" si="5"/>
        <v>35400</v>
      </c>
      <c r="N195" s="275"/>
    </row>
    <row r="196" spans="1:14" ht="60" customHeight="1" x14ac:dyDescent="0.35">
      <c r="A196" s="12">
        <v>94</v>
      </c>
      <c r="B196" s="12" t="s">
        <v>371</v>
      </c>
      <c r="C196" s="33" t="s">
        <v>39</v>
      </c>
      <c r="D196" s="28" t="s">
        <v>161</v>
      </c>
      <c r="E196" s="27" t="s">
        <v>161</v>
      </c>
      <c r="F196" s="28" t="s">
        <v>246</v>
      </c>
      <c r="G196" s="33">
        <v>20000</v>
      </c>
      <c r="H196" s="27">
        <v>5000</v>
      </c>
      <c r="I196" s="28" t="s">
        <v>916</v>
      </c>
      <c r="J196" s="220">
        <v>43459</v>
      </c>
      <c r="K196" s="13" t="s">
        <v>372</v>
      </c>
      <c r="L196" s="15">
        <f t="shared" si="5"/>
        <v>20000</v>
      </c>
      <c r="M196" s="15">
        <v>5000</v>
      </c>
      <c r="N196" s="275"/>
    </row>
    <row r="197" spans="1:14" ht="60" customHeight="1" x14ac:dyDescent="0.35">
      <c r="A197" s="12">
        <v>95</v>
      </c>
      <c r="B197" s="12" t="s">
        <v>373</v>
      </c>
      <c r="C197" s="33" t="s">
        <v>14</v>
      </c>
      <c r="D197" s="28" t="s">
        <v>174</v>
      </c>
      <c r="E197" s="27" t="s">
        <v>174</v>
      </c>
      <c r="F197" s="28" t="s">
        <v>327</v>
      </c>
      <c r="G197" s="33">
        <v>39300</v>
      </c>
      <c r="H197" s="27">
        <v>39300</v>
      </c>
      <c r="I197" s="28" t="s">
        <v>917</v>
      </c>
      <c r="J197" s="220">
        <v>44372</v>
      </c>
      <c r="K197" s="14" t="s">
        <v>120</v>
      </c>
      <c r="L197" s="15">
        <f t="shared" si="5"/>
        <v>39300</v>
      </c>
      <c r="M197" s="15">
        <f t="shared" si="5"/>
        <v>39300</v>
      </c>
      <c r="N197" s="275"/>
    </row>
    <row r="198" spans="1:14" ht="60" customHeight="1" x14ac:dyDescent="0.35">
      <c r="A198" s="12">
        <v>96</v>
      </c>
      <c r="B198" s="12" t="s">
        <v>374</v>
      </c>
      <c r="C198" s="33" t="s">
        <v>14</v>
      </c>
      <c r="D198" s="28" t="s">
        <v>60</v>
      </c>
      <c r="E198" s="27" t="s">
        <v>60</v>
      </c>
      <c r="F198" s="28" t="s">
        <v>375</v>
      </c>
      <c r="G198" s="33">
        <v>36000</v>
      </c>
      <c r="H198" s="27">
        <v>36000</v>
      </c>
      <c r="I198" s="28" t="s">
        <v>918</v>
      </c>
      <c r="J198" s="220">
        <v>43983</v>
      </c>
      <c r="K198" s="14" t="s">
        <v>79</v>
      </c>
      <c r="L198" s="15">
        <f t="shared" si="5"/>
        <v>36000</v>
      </c>
      <c r="M198" s="15">
        <f t="shared" si="5"/>
        <v>36000</v>
      </c>
      <c r="N198" s="275"/>
    </row>
    <row r="199" spans="1:14" ht="60" customHeight="1" x14ac:dyDescent="0.35">
      <c r="A199" s="383">
        <v>97</v>
      </c>
      <c r="B199" s="383" t="s">
        <v>376</v>
      </c>
      <c r="C199" s="417" t="s">
        <v>14</v>
      </c>
      <c r="D199" s="394" t="s">
        <v>157</v>
      </c>
      <c r="E199" s="27" t="s">
        <v>157</v>
      </c>
      <c r="F199" s="28" t="s">
        <v>351</v>
      </c>
      <c r="G199" s="33">
        <v>51270</v>
      </c>
      <c r="H199" s="27">
        <v>51270</v>
      </c>
      <c r="I199" s="394" t="s">
        <v>919</v>
      </c>
      <c r="J199" s="386">
        <v>43649</v>
      </c>
      <c r="K199" s="14" t="s">
        <v>67</v>
      </c>
      <c r="L199" s="387">
        <f>SUM(G199:G201)</f>
        <v>147470</v>
      </c>
      <c r="M199" s="387">
        <f>SUM(H199:H201)</f>
        <v>147470</v>
      </c>
      <c r="N199" s="365"/>
    </row>
    <row r="200" spans="1:14" ht="60" customHeight="1" x14ac:dyDescent="0.35">
      <c r="A200" s="383"/>
      <c r="B200" s="383"/>
      <c r="C200" s="417"/>
      <c r="D200" s="394"/>
      <c r="E200" s="27" t="s">
        <v>157</v>
      </c>
      <c r="F200" s="28" t="s">
        <v>377</v>
      </c>
      <c r="G200" s="33">
        <v>42500</v>
      </c>
      <c r="H200" s="27">
        <v>42500</v>
      </c>
      <c r="I200" s="394"/>
      <c r="J200" s="386"/>
      <c r="K200" s="14" t="s">
        <v>67</v>
      </c>
      <c r="L200" s="393"/>
      <c r="M200" s="393"/>
      <c r="N200" s="365"/>
    </row>
    <row r="201" spans="1:14" ht="60" customHeight="1" x14ac:dyDescent="0.35">
      <c r="A201" s="383"/>
      <c r="B201" s="383"/>
      <c r="C201" s="417"/>
      <c r="D201" s="394"/>
      <c r="E201" s="27" t="s">
        <v>157</v>
      </c>
      <c r="F201" s="28" t="s">
        <v>378</v>
      </c>
      <c r="G201" s="33">
        <v>53700</v>
      </c>
      <c r="H201" s="27">
        <v>53700</v>
      </c>
      <c r="I201" s="394"/>
      <c r="J201" s="392"/>
      <c r="K201" s="14" t="s">
        <v>67</v>
      </c>
      <c r="L201" s="393"/>
      <c r="M201" s="393"/>
      <c r="N201" s="365"/>
    </row>
    <row r="202" spans="1:14" ht="60" customHeight="1" x14ac:dyDescent="0.35">
      <c r="A202" s="383">
        <v>98</v>
      </c>
      <c r="B202" s="383" t="s">
        <v>379</v>
      </c>
      <c r="C202" s="421" t="s">
        <v>14</v>
      </c>
      <c r="D202" s="424" t="s">
        <v>174</v>
      </c>
      <c r="E202" s="432" t="s">
        <v>174</v>
      </c>
      <c r="F202" s="19" t="s">
        <v>348</v>
      </c>
      <c r="G202" s="18">
        <v>34000</v>
      </c>
      <c r="H202" s="20">
        <v>34000</v>
      </c>
      <c r="I202" s="424" t="s">
        <v>920</v>
      </c>
      <c r="J202" s="395">
        <v>43683</v>
      </c>
      <c r="K202" s="22" t="s">
        <v>120</v>
      </c>
      <c r="L202" s="396">
        <f>SUM(G202:G203)</f>
        <v>54150</v>
      </c>
      <c r="M202" s="396">
        <f>SUM(H202:H203)</f>
        <v>54150</v>
      </c>
      <c r="N202" s="365"/>
    </row>
    <row r="203" spans="1:14" ht="60" customHeight="1" x14ac:dyDescent="0.35">
      <c r="A203" s="383"/>
      <c r="B203" s="383"/>
      <c r="C203" s="421"/>
      <c r="D203" s="424"/>
      <c r="E203" s="432"/>
      <c r="F203" s="19" t="s">
        <v>380</v>
      </c>
      <c r="G203" s="18">
        <v>20150</v>
      </c>
      <c r="H203" s="20">
        <v>20150</v>
      </c>
      <c r="I203" s="424"/>
      <c r="J203" s="395"/>
      <c r="K203" s="22" t="s">
        <v>120</v>
      </c>
      <c r="L203" s="425"/>
      <c r="M203" s="425"/>
      <c r="N203" s="365"/>
    </row>
    <row r="204" spans="1:14" ht="60" customHeight="1" x14ac:dyDescent="0.35">
      <c r="A204" s="436">
        <v>99</v>
      </c>
      <c r="B204" s="436" t="s">
        <v>381</v>
      </c>
      <c r="C204" s="409" t="s">
        <v>14</v>
      </c>
      <c r="D204" s="410" t="s">
        <v>103</v>
      </c>
      <c r="E204" s="2" t="s">
        <v>103</v>
      </c>
      <c r="F204" s="354" t="s">
        <v>332</v>
      </c>
      <c r="G204" s="356">
        <v>84500</v>
      </c>
      <c r="H204" s="2">
        <v>64500</v>
      </c>
      <c r="I204" s="410" t="s">
        <v>921</v>
      </c>
      <c r="J204" s="382">
        <v>44126</v>
      </c>
      <c r="K204" s="355" t="s">
        <v>93</v>
      </c>
      <c r="L204" s="441">
        <f>SUM(G204:G205)</f>
        <v>124500</v>
      </c>
      <c r="M204" s="441">
        <f>SUM(H204:H205)</f>
        <v>104500</v>
      </c>
      <c r="N204" s="366" t="s">
        <v>1096</v>
      </c>
    </row>
    <row r="205" spans="1:14" ht="60" customHeight="1" x14ac:dyDescent="0.35">
      <c r="A205" s="436"/>
      <c r="B205" s="436"/>
      <c r="C205" s="409"/>
      <c r="D205" s="410"/>
      <c r="E205" s="2" t="s">
        <v>64</v>
      </c>
      <c r="F205" s="354" t="s">
        <v>65</v>
      </c>
      <c r="G205" s="356">
        <v>40000</v>
      </c>
      <c r="H205" s="2">
        <v>40000</v>
      </c>
      <c r="I205" s="410"/>
      <c r="J205" s="382"/>
      <c r="K205" s="355" t="s">
        <v>93</v>
      </c>
      <c r="L205" s="441"/>
      <c r="M205" s="441"/>
      <c r="N205" s="366"/>
    </row>
    <row r="206" spans="1:14" ht="60" customHeight="1" x14ac:dyDescent="0.35">
      <c r="A206" s="291">
        <v>100</v>
      </c>
      <c r="B206" s="291" t="s">
        <v>382</v>
      </c>
      <c r="C206" s="293" t="s">
        <v>14</v>
      </c>
      <c r="D206" s="292" t="s">
        <v>64</v>
      </c>
      <c r="E206" s="294" t="s">
        <v>64</v>
      </c>
      <c r="F206" s="28" t="s">
        <v>383</v>
      </c>
      <c r="G206" s="33">
        <v>40550</v>
      </c>
      <c r="H206" s="27">
        <v>40550</v>
      </c>
      <c r="I206" s="292" t="s">
        <v>922</v>
      </c>
      <c r="J206" s="297">
        <v>44013</v>
      </c>
      <c r="K206" s="14" t="s">
        <v>67</v>
      </c>
      <c r="L206" s="296">
        <f>SUM(G206)</f>
        <v>40550</v>
      </c>
      <c r="M206" s="296">
        <f>SUM(H206)</f>
        <v>40550</v>
      </c>
      <c r="N206" s="303"/>
    </row>
    <row r="207" spans="1:14" ht="60" customHeight="1" x14ac:dyDescent="0.35">
      <c r="A207" s="383">
        <v>101</v>
      </c>
      <c r="B207" s="383" t="s">
        <v>384</v>
      </c>
      <c r="C207" s="417" t="s">
        <v>14</v>
      </c>
      <c r="D207" s="394" t="s">
        <v>99</v>
      </c>
      <c r="E207" s="422" t="s">
        <v>99</v>
      </c>
      <c r="F207" s="28" t="s">
        <v>23</v>
      </c>
      <c r="G207" s="33">
        <v>40000</v>
      </c>
      <c r="H207" s="182"/>
      <c r="I207" s="394" t="s">
        <v>923</v>
      </c>
      <c r="J207" s="386">
        <v>44011</v>
      </c>
      <c r="K207" s="182"/>
      <c r="L207" s="387">
        <f>SUM(G207:G209)</f>
        <v>122500</v>
      </c>
      <c r="M207" s="387">
        <f>SUM(H207:H209)</f>
        <v>57200</v>
      </c>
      <c r="N207" s="365"/>
    </row>
    <row r="208" spans="1:14" ht="60" customHeight="1" x14ac:dyDescent="0.35">
      <c r="A208" s="383"/>
      <c r="B208" s="383"/>
      <c r="C208" s="417"/>
      <c r="D208" s="394"/>
      <c r="E208" s="422"/>
      <c r="F208" s="28" t="s">
        <v>100</v>
      </c>
      <c r="G208" s="33">
        <v>20000</v>
      </c>
      <c r="H208" s="182"/>
      <c r="I208" s="394"/>
      <c r="J208" s="386"/>
      <c r="K208" s="182"/>
      <c r="L208" s="393"/>
      <c r="M208" s="393"/>
      <c r="N208" s="365"/>
    </row>
    <row r="209" spans="1:14" ht="60" customHeight="1" x14ac:dyDescent="0.35">
      <c r="A209" s="383"/>
      <c r="B209" s="383"/>
      <c r="C209" s="417"/>
      <c r="D209" s="394"/>
      <c r="E209" s="422"/>
      <c r="F209" s="28" t="s">
        <v>385</v>
      </c>
      <c r="G209" s="33">
        <v>62500</v>
      </c>
      <c r="H209" s="27">
        <v>57200</v>
      </c>
      <c r="I209" s="394"/>
      <c r="J209" s="392"/>
      <c r="K209" s="14" t="s">
        <v>79</v>
      </c>
      <c r="L209" s="393"/>
      <c r="M209" s="393"/>
      <c r="N209" s="365"/>
    </row>
    <row r="210" spans="1:14" ht="60" customHeight="1" x14ac:dyDescent="0.35">
      <c r="A210" s="383">
        <v>102</v>
      </c>
      <c r="B210" s="383" t="s">
        <v>386</v>
      </c>
      <c r="C210" s="417" t="s">
        <v>14</v>
      </c>
      <c r="D210" s="394" t="s">
        <v>103</v>
      </c>
      <c r="E210" s="27" t="s">
        <v>64</v>
      </c>
      <c r="F210" s="28" t="s">
        <v>89</v>
      </c>
      <c r="G210" s="33">
        <v>20000</v>
      </c>
      <c r="H210" s="27">
        <v>20000</v>
      </c>
      <c r="I210" s="394" t="s">
        <v>924</v>
      </c>
      <c r="J210" s="386">
        <v>44011</v>
      </c>
      <c r="K210" s="177" t="s">
        <v>67</v>
      </c>
      <c r="L210" s="387">
        <f>SUM(G210+G211)</f>
        <v>60000</v>
      </c>
      <c r="M210" s="387">
        <f>SUM(H210+H211)</f>
        <v>47300</v>
      </c>
      <c r="N210" s="365"/>
    </row>
    <row r="211" spans="1:14" ht="60" customHeight="1" x14ac:dyDescent="0.35">
      <c r="A211" s="383"/>
      <c r="B211" s="383"/>
      <c r="C211" s="417"/>
      <c r="D211" s="394"/>
      <c r="E211" s="27" t="s">
        <v>84</v>
      </c>
      <c r="F211" s="28" t="s">
        <v>65</v>
      </c>
      <c r="G211" s="33">
        <v>40000</v>
      </c>
      <c r="H211" s="27">
        <v>27300</v>
      </c>
      <c r="I211" s="394"/>
      <c r="J211" s="386"/>
      <c r="K211" s="177" t="s">
        <v>67</v>
      </c>
      <c r="L211" s="387"/>
      <c r="M211" s="387"/>
      <c r="N211" s="365"/>
    </row>
    <row r="212" spans="1:14" ht="60" customHeight="1" x14ac:dyDescent="0.35">
      <c r="A212" s="12">
        <v>103</v>
      </c>
      <c r="B212" s="12" t="s">
        <v>387</v>
      </c>
      <c r="C212" s="33" t="s">
        <v>14</v>
      </c>
      <c r="D212" s="28" t="s">
        <v>15</v>
      </c>
      <c r="E212" s="27" t="s">
        <v>15</v>
      </c>
      <c r="F212" s="28" t="s">
        <v>388</v>
      </c>
      <c r="G212" s="33">
        <v>30000</v>
      </c>
      <c r="H212" s="27">
        <v>30000</v>
      </c>
      <c r="I212" s="28" t="s">
        <v>925</v>
      </c>
      <c r="J212" s="220">
        <v>43648</v>
      </c>
      <c r="K212" s="14" t="s">
        <v>248</v>
      </c>
      <c r="L212" s="15">
        <f>SUM(G212)</f>
        <v>30000</v>
      </c>
      <c r="M212" s="15">
        <f>SUM(H212)</f>
        <v>30000</v>
      </c>
      <c r="N212" s="275"/>
    </row>
    <row r="213" spans="1:14" ht="60" customHeight="1" x14ac:dyDescent="0.35">
      <c r="A213" s="12">
        <v>104</v>
      </c>
      <c r="B213" s="12" t="s">
        <v>389</v>
      </c>
      <c r="C213" s="18" t="s">
        <v>390</v>
      </c>
      <c r="D213" s="19" t="s">
        <v>54</v>
      </c>
      <c r="E213" s="20" t="s">
        <v>54</v>
      </c>
      <c r="F213" s="19" t="s">
        <v>59</v>
      </c>
      <c r="G213" s="18">
        <v>2000</v>
      </c>
      <c r="H213" s="20">
        <v>2000</v>
      </c>
      <c r="I213" s="19" t="s">
        <v>926</v>
      </c>
      <c r="J213" s="222">
        <v>44102</v>
      </c>
      <c r="K213" s="22" t="s">
        <v>58</v>
      </c>
      <c r="L213" s="21">
        <f>SUM(G213)</f>
        <v>2000</v>
      </c>
      <c r="M213" s="21">
        <f>SUM(H213)</f>
        <v>2000</v>
      </c>
      <c r="N213" s="275"/>
    </row>
    <row r="214" spans="1:14" ht="60" customHeight="1" x14ac:dyDescent="0.35">
      <c r="A214" s="215">
        <v>105</v>
      </c>
      <c r="B214" s="215" t="s">
        <v>391</v>
      </c>
      <c r="C214" s="218" t="s">
        <v>14</v>
      </c>
      <c r="D214" s="212" t="s">
        <v>64</v>
      </c>
      <c r="E214" s="217" t="s">
        <v>64</v>
      </c>
      <c r="F214" s="212" t="s">
        <v>383</v>
      </c>
      <c r="G214" s="218">
        <v>41700</v>
      </c>
      <c r="H214" s="217">
        <v>41700</v>
      </c>
      <c r="I214" s="212" t="s">
        <v>927</v>
      </c>
      <c r="J214" s="221">
        <v>44005</v>
      </c>
      <c r="K214" s="213" t="s">
        <v>67</v>
      </c>
      <c r="L214" s="216">
        <f>SUM(G214:G214)</f>
        <v>41700</v>
      </c>
      <c r="M214" s="216">
        <f>SUM(H214:H214)</f>
        <v>41700</v>
      </c>
      <c r="N214" s="34"/>
    </row>
    <row r="215" spans="1:14" ht="60" customHeight="1" x14ac:dyDescent="0.35">
      <c r="A215" s="383">
        <v>106</v>
      </c>
      <c r="B215" s="383" t="s">
        <v>392</v>
      </c>
      <c r="C215" s="417" t="s">
        <v>14</v>
      </c>
      <c r="D215" s="394" t="s">
        <v>64</v>
      </c>
      <c r="E215" s="27" t="s">
        <v>64</v>
      </c>
      <c r="F215" s="28" t="s">
        <v>98</v>
      </c>
      <c r="G215" s="33">
        <v>53500</v>
      </c>
      <c r="H215" s="27">
        <v>46700</v>
      </c>
      <c r="I215" s="394" t="s">
        <v>928</v>
      </c>
      <c r="J215" s="386">
        <v>44382</v>
      </c>
      <c r="K215" s="26" t="s">
        <v>67</v>
      </c>
      <c r="L215" s="391">
        <f>SUM(G215+G216+G217)</f>
        <v>113500</v>
      </c>
      <c r="M215" s="391">
        <f>SUM(H215+H216+H217)</f>
        <v>66700</v>
      </c>
      <c r="N215" s="365"/>
    </row>
    <row r="216" spans="1:14" ht="60" customHeight="1" x14ac:dyDescent="0.35">
      <c r="A216" s="383"/>
      <c r="B216" s="383"/>
      <c r="C216" s="417"/>
      <c r="D216" s="394"/>
      <c r="E216" s="27" t="s">
        <v>84</v>
      </c>
      <c r="F216" s="28" t="s">
        <v>65</v>
      </c>
      <c r="G216" s="33">
        <v>20000</v>
      </c>
      <c r="H216" s="314">
        <v>20000</v>
      </c>
      <c r="I216" s="394"/>
      <c r="J216" s="386"/>
      <c r="K216" s="315" t="s">
        <v>67</v>
      </c>
      <c r="L216" s="391"/>
      <c r="M216" s="391"/>
      <c r="N216" s="365"/>
    </row>
    <row r="217" spans="1:14" ht="60" customHeight="1" x14ac:dyDescent="0.35">
      <c r="A217" s="383"/>
      <c r="B217" s="383"/>
      <c r="C217" s="417"/>
      <c r="D217" s="394"/>
      <c r="E217" s="27" t="s">
        <v>64</v>
      </c>
      <c r="F217" s="28" t="s">
        <v>225</v>
      </c>
      <c r="G217" s="33">
        <v>40000</v>
      </c>
      <c r="H217" s="181"/>
      <c r="I217" s="394"/>
      <c r="J217" s="386"/>
      <c r="K217" s="182"/>
      <c r="L217" s="391"/>
      <c r="M217" s="391"/>
      <c r="N217" s="365"/>
    </row>
    <row r="218" spans="1:14" ht="60" customHeight="1" x14ac:dyDescent="0.35">
      <c r="A218" s="420">
        <v>107</v>
      </c>
      <c r="B218" s="420" t="s">
        <v>393</v>
      </c>
      <c r="C218" s="417" t="s">
        <v>14</v>
      </c>
      <c r="D218" s="394" t="s">
        <v>15</v>
      </c>
      <c r="E218" s="149" t="s">
        <v>161</v>
      </c>
      <c r="F218" s="145" t="s">
        <v>394</v>
      </c>
      <c r="G218" s="148">
        <v>60000</v>
      </c>
      <c r="H218" s="149">
        <v>41500</v>
      </c>
      <c r="I218" s="427" t="s">
        <v>395</v>
      </c>
      <c r="J218" s="386">
        <v>44019</v>
      </c>
      <c r="K218" s="146" t="s">
        <v>79</v>
      </c>
      <c r="L218" s="391">
        <f>SUM(G218:G220)</f>
        <v>150000</v>
      </c>
      <c r="M218" s="391">
        <f>SUM(H218:H220)</f>
        <v>81500</v>
      </c>
      <c r="N218" s="358"/>
    </row>
    <row r="219" spans="1:14" ht="60" customHeight="1" x14ac:dyDescent="0.35">
      <c r="A219" s="420"/>
      <c r="B219" s="420"/>
      <c r="C219" s="417"/>
      <c r="D219" s="394"/>
      <c r="E219" s="422" t="s">
        <v>128</v>
      </c>
      <c r="F219" s="145" t="s">
        <v>396</v>
      </c>
      <c r="G219" s="148">
        <v>60000</v>
      </c>
      <c r="H219" s="149">
        <v>40000</v>
      </c>
      <c r="I219" s="427"/>
      <c r="J219" s="386"/>
      <c r="K219" s="146" t="s">
        <v>79</v>
      </c>
      <c r="L219" s="391"/>
      <c r="M219" s="391"/>
      <c r="N219" s="358"/>
    </row>
    <row r="220" spans="1:14" ht="60" customHeight="1" x14ac:dyDescent="0.35">
      <c r="A220" s="420"/>
      <c r="B220" s="420"/>
      <c r="C220" s="417"/>
      <c r="D220" s="394"/>
      <c r="E220" s="422"/>
      <c r="F220" s="145" t="s">
        <v>397</v>
      </c>
      <c r="G220" s="148">
        <v>30000</v>
      </c>
      <c r="H220" s="181"/>
      <c r="I220" s="427"/>
      <c r="J220" s="386"/>
      <c r="K220" s="182"/>
      <c r="L220" s="391"/>
      <c r="M220" s="391"/>
      <c r="N220" s="358"/>
    </row>
    <row r="221" spans="1:14" ht="60" customHeight="1" x14ac:dyDescent="0.35">
      <c r="A221" s="383">
        <v>108</v>
      </c>
      <c r="B221" s="383" t="s">
        <v>398</v>
      </c>
      <c r="C221" s="417" t="s">
        <v>14</v>
      </c>
      <c r="D221" s="394" t="s">
        <v>103</v>
      </c>
      <c r="E221" s="27" t="s">
        <v>103</v>
      </c>
      <c r="F221" s="28" t="s">
        <v>399</v>
      </c>
      <c r="G221" s="33">
        <v>38500</v>
      </c>
      <c r="H221" s="27">
        <v>38500</v>
      </c>
      <c r="I221" s="397" t="s">
        <v>929</v>
      </c>
      <c r="J221" s="386">
        <v>44015</v>
      </c>
      <c r="K221" s="14" t="s">
        <v>79</v>
      </c>
      <c r="L221" s="387">
        <f>SUM(G222+G221+G223)</f>
        <v>111500</v>
      </c>
      <c r="M221" s="387">
        <f>SUM(H221+H222+H223)</f>
        <v>80150</v>
      </c>
      <c r="N221" s="365"/>
    </row>
    <row r="222" spans="1:14" ht="60" customHeight="1" x14ac:dyDescent="0.35">
      <c r="A222" s="383"/>
      <c r="B222" s="383"/>
      <c r="C222" s="417"/>
      <c r="D222" s="394"/>
      <c r="E222" s="27" t="s">
        <v>32</v>
      </c>
      <c r="F222" s="28" t="s">
        <v>23</v>
      </c>
      <c r="G222" s="33">
        <v>43000</v>
      </c>
      <c r="H222" s="27">
        <v>41650</v>
      </c>
      <c r="I222" s="398"/>
      <c r="J222" s="386"/>
      <c r="K222" s="14" t="s">
        <v>79</v>
      </c>
      <c r="L222" s="387"/>
      <c r="M222" s="387"/>
      <c r="N222" s="365"/>
    </row>
    <row r="223" spans="1:14" ht="60" customHeight="1" x14ac:dyDescent="0.35">
      <c r="A223" s="383"/>
      <c r="B223" s="383"/>
      <c r="C223" s="417"/>
      <c r="D223" s="394"/>
      <c r="E223" s="27" t="s">
        <v>15</v>
      </c>
      <c r="F223" s="28" t="s">
        <v>874</v>
      </c>
      <c r="G223" s="33">
        <v>30000</v>
      </c>
      <c r="H223" s="181"/>
      <c r="I223" s="399"/>
      <c r="J223" s="386"/>
      <c r="K223" s="182"/>
      <c r="L223" s="387"/>
      <c r="M223" s="387"/>
      <c r="N223" s="365"/>
    </row>
    <row r="224" spans="1:14" ht="60" customHeight="1" x14ac:dyDescent="0.35">
      <c r="A224" s="12">
        <v>109</v>
      </c>
      <c r="B224" s="12" t="s">
        <v>400</v>
      </c>
      <c r="C224" s="33" t="s">
        <v>14</v>
      </c>
      <c r="D224" s="28" t="s">
        <v>134</v>
      </c>
      <c r="E224" s="27" t="s">
        <v>134</v>
      </c>
      <c r="F224" s="28" t="s">
        <v>191</v>
      </c>
      <c r="G224" s="33">
        <v>73850</v>
      </c>
      <c r="H224" s="27">
        <v>73850</v>
      </c>
      <c r="I224" s="28" t="s">
        <v>930</v>
      </c>
      <c r="J224" s="220">
        <v>44456</v>
      </c>
      <c r="K224" s="14" t="s">
        <v>137</v>
      </c>
      <c r="L224" s="15">
        <f t="shared" ref="L224:M246" si="6">SUM(G224)</f>
        <v>73850</v>
      </c>
      <c r="M224" s="15">
        <f t="shared" si="6"/>
        <v>73850</v>
      </c>
      <c r="N224" s="275"/>
    </row>
    <row r="225" spans="1:14" ht="60" customHeight="1" x14ac:dyDescent="0.35">
      <c r="A225" s="12">
        <v>110</v>
      </c>
      <c r="B225" s="12" t="s">
        <v>401</v>
      </c>
      <c r="C225" s="33" t="s">
        <v>14</v>
      </c>
      <c r="D225" s="28" t="s">
        <v>117</v>
      </c>
      <c r="E225" s="27" t="s">
        <v>117</v>
      </c>
      <c r="F225" s="28" t="s">
        <v>118</v>
      </c>
      <c r="G225" s="27">
        <v>60000</v>
      </c>
      <c r="H225" s="27">
        <v>40050</v>
      </c>
      <c r="I225" s="28" t="s">
        <v>931</v>
      </c>
      <c r="J225" s="220">
        <v>44362</v>
      </c>
      <c r="K225" s="14" t="s">
        <v>79</v>
      </c>
      <c r="L225" s="15">
        <f t="shared" si="6"/>
        <v>60000</v>
      </c>
      <c r="M225" s="15">
        <f t="shared" si="6"/>
        <v>40050</v>
      </c>
      <c r="N225" s="275"/>
    </row>
    <row r="226" spans="1:14" ht="60" customHeight="1" x14ac:dyDescent="0.35">
      <c r="A226" s="12">
        <v>111</v>
      </c>
      <c r="B226" s="12" t="s">
        <v>402</v>
      </c>
      <c r="C226" s="33" t="s">
        <v>14</v>
      </c>
      <c r="D226" s="28" t="s">
        <v>117</v>
      </c>
      <c r="E226" s="27" t="s">
        <v>117</v>
      </c>
      <c r="F226" s="28" t="s">
        <v>118</v>
      </c>
      <c r="G226" s="33">
        <v>30000</v>
      </c>
      <c r="H226" s="27">
        <v>30000</v>
      </c>
      <c r="I226" s="28" t="s">
        <v>932</v>
      </c>
      <c r="J226" s="220">
        <v>44468</v>
      </c>
      <c r="K226" s="26" t="s">
        <v>120</v>
      </c>
      <c r="L226" s="30">
        <f t="shared" si="6"/>
        <v>30000</v>
      </c>
      <c r="M226" s="30">
        <f t="shared" si="6"/>
        <v>30000</v>
      </c>
      <c r="N226" s="275"/>
    </row>
    <row r="227" spans="1:14" ht="60" customHeight="1" x14ac:dyDescent="0.35">
      <c r="A227" s="12">
        <v>112</v>
      </c>
      <c r="B227" s="12" t="s">
        <v>403</v>
      </c>
      <c r="C227" s="33" t="s">
        <v>14</v>
      </c>
      <c r="D227" s="28" t="s">
        <v>174</v>
      </c>
      <c r="E227" s="27" t="s">
        <v>174</v>
      </c>
      <c r="F227" s="28" t="s">
        <v>175</v>
      </c>
      <c r="G227" s="33">
        <v>50000</v>
      </c>
      <c r="H227" s="27">
        <v>48000</v>
      </c>
      <c r="I227" s="28" t="s">
        <v>933</v>
      </c>
      <c r="J227" s="220">
        <v>43742</v>
      </c>
      <c r="K227" s="14" t="s">
        <v>79</v>
      </c>
      <c r="L227" s="15">
        <f t="shared" si="6"/>
        <v>50000</v>
      </c>
      <c r="M227" s="15">
        <f t="shared" si="6"/>
        <v>48000</v>
      </c>
      <c r="N227" s="275"/>
    </row>
    <row r="228" spans="1:14" ht="60" customHeight="1" x14ac:dyDescent="0.35">
      <c r="A228" s="291">
        <v>113</v>
      </c>
      <c r="B228" s="291" t="s">
        <v>404</v>
      </c>
      <c r="C228" s="299" t="s">
        <v>14</v>
      </c>
      <c r="D228" s="300" t="s">
        <v>16</v>
      </c>
      <c r="E228" s="20" t="s">
        <v>16</v>
      </c>
      <c r="F228" s="19" t="s">
        <v>405</v>
      </c>
      <c r="G228" s="18">
        <v>27500</v>
      </c>
      <c r="H228" s="20">
        <v>27500</v>
      </c>
      <c r="I228" s="300" t="s">
        <v>934</v>
      </c>
      <c r="J228" s="302">
        <v>44028</v>
      </c>
      <c r="K228" s="22" t="s">
        <v>76</v>
      </c>
      <c r="L228" s="301">
        <f>SUM(G228:G228)</f>
        <v>27500</v>
      </c>
      <c r="M228" s="301">
        <f>SUM(H228:H228)</f>
        <v>27500</v>
      </c>
      <c r="N228" s="303"/>
    </row>
    <row r="229" spans="1:14" ht="60" customHeight="1" x14ac:dyDescent="0.35">
      <c r="A229" s="383">
        <v>114</v>
      </c>
      <c r="B229" s="383" t="s">
        <v>408</v>
      </c>
      <c r="C229" s="417" t="s">
        <v>14</v>
      </c>
      <c r="D229" s="19" t="s">
        <v>409</v>
      </c>
      <c r="E229" s="20" t="s">
        <v>409</v>
      </c>
      <c r="F229" s="19" t="s">
        <v>410</v>
      </c>
      <c r="G229" s="18">
        <v>61000</v>
      </c>
      <c r="H229" s="20">
        <v>60250</v>
      </c>
      <c r="I229" s="424" t="s">
        <v>926</v>
      </c>
      <c r="J229" s="395">
        <v>44039</v>
      </c>
      <c r="K229" s="22" t="s">
        <v>79</v>
      </c>
      <c r="L229" s="396">
        <f>SUM(G229:G230)</f>
        <v>101000</v>
      </c>
      <c r="M229" s="396">
        <f>SUM(H229:H230)</f>
        <v>60250</v>
      </c>
      <c r="N229" s="365"/>
    </row>
    <row r="230" spans="1:14" ht="60" customHeight="1" x14ac:dyDescent="0.35">
      <c r="A230" s="383"/>
      <c r="B230" s="383"/>
      <c r="C230" s="417"/>
      <c r="D230" s="28" t="s">
        <v>315</v>
      </c>
      <c r="E230" s="27" t="s">
        <v>315</v>
      </c>
      <c r="F230" s="28" t="s">
        <v>320</v>
      </c>
      <c r="G230" s="33">
        <v>40000</v>
      </c>
      <c r="H230" s="181"/>
      <c r="I230" s="424"/>
      <c r="J230" s="395"/>
      <c r="K230" s="182"/>
      <c r="L230" s="396"/>
      <c r="M230" s="396"/>
      <c r="N230" s="365"/>
    </row>
    <row r="231" spans="1:14" ht="60" customHeight="1" x14ac:dyDescent="0.35">
      <c r="A231" s="12">
        <v>115</v>
      </c>
      <c r="B231" s="12" t="s">
        <v>411</v>
      </c>
      <c r="C231" s="33" t="s">
        <v>14</v>
      </c>
      <c r="D231" s="28" t="s">
        <v>174</v>
      </c>
      <c r="E231" s="27" t="s">
        <v>174</v>
      </c>
      <c r="F231" s="28" t="s">
        <v>412</v>
      </c>
      <c r="G231" s="33">
        <v>45000</v>
      </c>
      <c r="H231" s="27">
        <v>33000</v>
      </c>
      <c r="I231" s="28" t="s">
        <v>926</v>
      </c>
      <c r="J231" s="220">
        <v>44442</v>
      </c>
      <c r="K231" s="14" t="s">
        <v>58</v>
      </c>
      <c r="L231" s="15">
        <f t="shared" si="6"/>
        <v>45000</v>
      </c>
      <c r="M231" s="15">
        <f t="shared" si="6"/>
        <v>33000</v>
      </c>
      <c r="N231" s="275"/>
    </row>
    <row r="232" spans="1:14" ht="60" customHeight="1" x14ac:dyDescent="0.35">
      <c r="A232" s="12">
        <v>116</v>
      </c>
      <c r="B232" s="12" t="s">
        <v>413</v>
      </c>
      <c r="C232" s="33" t="s">
        <v>14</v>
      </c>
      <c r="D232" s="28" t="s">
        <v>315</v>
      </c>
      <c r="E232" s="27" t="s">
        <v>315</v>
      </c>
      <c r="F232" s="28" t="s">
        <v>320</v>
      </c>
      <c r="G232" s="33">
        <v>51000</v>
      </c>
      <c r="H232" s="27">
        <v>51000</v>
      </c>
      <c r="I232" s="28" t="s">
        <v>935</v>
      </c>
      <c r="J232" s="220">
        <v>44008</v>
      </c>
      <c r="K232" s="14" t="s">
        <v>120</v>
      </c>
      <c r="L232" s="15">
        <f t="shared" si="6"/>
        <v>51000</v>
      </c>
      <c r="M232" s="15">
        <f t="shared" si="6"/>
        <v>51000</v>
      </c>
      <c r="N232" s="275"/>
    </row>
    <row r="233" spans="1:14" ht="60" customHeight="1" x14ac:dyDescent="0.35">
      <c r="A233" s="158">
        <v>117</v>
      </c>
      <c r="B233" s="158" t="s">
        <v>414</v>
      </c>
      <c r="C233" s="159" t="s">
        <v>14</v>
      </c>
      <c r="D233" s="155" t="s">
        <v>409</v>
      </c>
      <c r="E233" s="161" t="s">
        <v>409</v>
      </c>
      <c r="F233" s="155" t="s">
        <v>410</v>
      </c>
      <c r="G233" s="159">
        <v>37200</v>
      </c>
      <c r="H233" s="161">
        <v>37200</v>
      </c>
      <c r="I233" s="155" t="s">
        <v>936</v>
      </c>
      <c r="J233" s="220">
        <v>44012</v>
      </c>
      <c r="K233" s="156" t="s">
        <v>120</v>
      </c>
      <c r="L233" s="160">
        <f t="shared" si="6"/>
        <v>37200</v>
      </c>
      <c r="M233" s="160">
        <f t="shared" si="6"/>
        <v>37200</v>
      </c>
      <c r="N233" s="34"/>
    </row>
    <row r="234" spans="1:14" ht="60" customHeight="1" x14ac:dyDescent="0.35">
      <c r="A234" s="12">
        <v>118</v>
      </c>
      <c r="B234" s="12" t="s">
        <v>415</v>
      </c>
      <c r="C234" s="33" t="s">
        <v>14</v>
      </c>
      <c r="D234" s="28" t="s">
        <v>22</v>
      </c>
      <c r="E234" s="27" t="s">
        <v>22</v>
      </c>
      <c r="F234" s="28" t="s">
        <v>416</v>
      </c>
      <c r="G234" s="33">
        <v>50000</v>
      </c>
      <c r="H234" s="27">
        <v>50000</v>
      </c>
      <c r="I234" s="28" t="s">
        <v>937</v>
      </c>
      <c r="J234" s="220">
        <v>44035</v>
      </c>
      <c r="K234" s="14" t="s">
        <v>76</v>
      </c>
      <c r="L234" s="15">
        <f t="shared" si="6"/>
        <v>50000</v>
      </c>
      <c r="M234" s="15">
        <f t="shared" si="6"/>
        <v>50000</v>
      </c>
      <c r="N234" s="275"/>
    </row>
    <row r="235" spans="1:14" ht="60" customHeight="1" x14ac:dyDescent="0.35">
      <c r="A235" s="284">
        <v>119</v>
      </c>
      <c r="B235" s="284" t="s">
        <v>417</v>
      </c>
      <c r="C235" s="289" t="s">
        <v>14</v>
      </c>
      <c r="D235" s="288" t="s">
        <v>81</v>
      </c>
      <c r="E235" s="287" t="s">
        <v>81</v>
      </c>
      <c r="F235" s="28" t="s">
        <v>23</v>
      </c>
      <c r="G235" s="33">
        <v>65600</v>
      </c>
      <c r="H235" s="27">
        <v>65600</v>
      </c>
      <c r="I235" s="288" t="s">
        <v>936</v>
      </c>
      <c r="J235" s="285">
        <v>44092</v>
      </c>
      <c r="K235" s="14" t="s">
        <v>97</v>
      </c>
      <c r="L235" s="286">
        <f>SUM(G235)</f>
        <v>65600</v>
      </c>
      <c r="M235" s="286">
        <f>SUM(H235)</f>
        <v>65600</v>
      </c>
      <c r="N235" s="283"/>
    </row>
    <row r="236" spans="1:14" s="71" customFormat="1" ht="60" customHeight="1" x14ac:dyDescent="0.35">
      <c r="A236" s="59">
        <v>120</v>
      </c>
      <c r="B236" s="59" t="s">
        <v>418</v>
      </c>
      <c r="C236" s="64" t="s">
        <v>14</v>
      </c>
      <c r="D236" s="65" t="s">
        <v>161</v>
      </c>
      <c r="E236" s="66" t="s">
        <v>161</v>
      </c>
      <c r="F236" s="65" t="s">
        <v>162</v>
      </c>
      <c r="G236" s="64">
        <v>98000</v>
      </c>
      <c r="H236" s="66">
        <v>67000</v>
      </c>
      <c r="I236" s="65" t="s">
        <v>1092</v>
      </c>
      <c r="J236" s="220">
        <v>43992</v>
      </c>
      <c r="K236" s="65" t="s">
        <v>120</v>
      </c>
      <c r="L236" s="69">
        <f t="shared" si="6"/>
        <v>98000</v>
      </c>
      <c r="M236" s="69">
        <f t="shared" si="6"/>
        <v>67000</v>
      </c>
      <c r="N236" s="34"/>
    </row>
    <row r="237" spans="1:14" ht="60" customHeight="1" x14ac:dyDescent="0.35">
      <c r="A237" s="383">
        <v>121</v>
      </c>
      <c r="B237" s="383" t="s">
        <v>419</v>
      </c>
      <c r="C237" s="417" t="s">
        <v>14</v>
      </c>
      <c r="D237" s="394" t="s">
        <v>315</v>
      </c>
      <c r="E237" s="422" t="s">
        <v>420</v>
      </c>
      <c r="F237" s="394" t="s">
        <v>23</v>
      </c>
      <c r="G237" s="33">
        <v>38500</v>
      </c>
      <c r="H237" s="27">
        <v>38500</v>
      </c>
      <c r="I237" s="394" t="s">
        <v>938</v>
      </c>
      <c r="J237" s="386">
        <v>44428</v>
      </c>
      <c r="K237" s="14" t="s">
        <v>79</v>
      </c>
      <c r="L237" s="387">
        <f>SUM(G237+G238)</f>
        <v>58500</v>
      </c>
      <c r="M237" s="387">
        <f>SUM(H237+H238)</f>
        <v>54000</v>
      </c>
      <c r="N237" s="365"/>
    </row>
    <row r="238" spans="1:14" ht="60" customHeight="1" x14ac:dyDescent="0.35">
      <c r="A238" s="383"/>
      <c r="B238" s="383"/>
      <c r="C238" s="417"/>
      <c r="D238" s="394"/>
      <c r="E238" s="422"/>
      <c r="F238" s="394"/>
      <c r="G238" s="33">
        <v>20000</v>
      </c>
      <c r="H238" s="249">
        <v>15500</v>
      </c>
      <c r="I238" s="394"/>
      <c r="J238" s="386"/>
      <c r="K238" s="246" t="s">
        <v>79</v>
      </c>
      <c r="L238" s="387"/>
      <c r="M238" s="387"/>
      <c r="N238" s="365"/>
    </row>
    <row r="239" spans="1:14" ht="60" customHeight="1" x14ac:dyDescent="0.35">
      <c r="A239" s="12">
        <v>122</v>
      </c>
      <c r="B239" s="12" t="s">
        <v>421</v>
      </c>
      <c r="C239" s="33" t="s">
        <v>14</v>
      </c>
      <c r="D239" s="28" t="s">
        <v>32</v>
      </c>
      <c r="E239" s="27" t="s">
        <v>32</v>
      </c>
      <c r="F239" s="28" t="s">
        <v>422</v>
      </c>
      <c r="G239" s="33">
        <v>41600</v>
      </c>
      <c r="H239" s="27">
        <v>41600</v>
      </c>
      <c r="I239" s="28" t="s">
        <v>939</v>
      </c>
      <c r="J239" s="220">
        <v>44372</v>
      </c>
      <c r="K239" s="14" t="s">
        <v>76</v>
      </c>
      <c r="L239" s="15">
        <f t="shared" si="6"/>
        <v>41600</v>
      </c>
      <c r="M239" s="15">
        <f t="shared" si="6"/>
        <v>41600</v>
      </c>
      <c r="N239" s="275"/>
    </row>
    <row r="240" spans="1:14" ht="60" customHeight="1" x14ac:dyDescent="0.35">
      <c r="A240" s="12">
        <v>123</v>
      </c>
      <c r="B240" s="12" t="s">
        <v>423</v>
      </c>
      <c r="C240" s="33" t="s">
        <v>14</v>
      </c>
      <c r="D240" s="28" t="s">
        <v>134</v>
      </c>
      <c r="E240" s="27" t="s">
        <v>134</v>
      </c>
      <c r="F240" s="28" t="s">
        <v>424</v>
      </c>
      <c r="G240" s="33">
        <v>52500</v>
      </c>
      <c r="H240" s="27">
        <v>52500</v>
      </c>
      <c r="I240" s="28" t="s">
        <v>940</v>
      </c>
      <c r="J240" s="220">
        <v>44347</v>
      </c>
      <c r="K240" s="14" t="s">
        <v>79</v>
      </c>
      <c r="L240" s="15">
        <f t="shared" si="6"/>
        <v>52500</v>
      </c>
      <c r="M240" s="15">
        <f t="shared" si="6"/>
        <v>52500</v>
      </c>
      <c r="N240" s="275"/>
    </row>
    <row r="241" spans="1:14" ht="60" customHeight="1" x14ac:dyDescent="0.35">
      <c r="A241" s="383">
        <v>124</v>
      </c>
      <c r="B241" s="383" t="s">
        <v>425</v>
      </c>
      <c r="C241" s="417" t="s">
        <v>14</v>
      </c>
      <c r="D241" s="394" t="s">
        <v>161</v>
      </c>
      <c r="E241" s="422" t="s">
        <v>161</v>
      </c>
      <c r="F241" s="28" t="s">
        <v>426</v>
      </c>
      <c r="G241" s="33">
        <v>60000</v>
      </c>
      <c r="H241" s="27">
        <v>60000</v>
      </c>
      <c r="I241" s="394" t="s">
        <v>941</v>
      </c>
      <c r="J241" s="386">
        <v>44145</v>
      </c>
      <c r="K241" s="14" t="s">
        <v>79</v>
      </c>
      <c r="L241" s="387">
        <f>SUM(G241+G242)</f>
        <v>90000</v>
      </c>
      <c r="M241" s="387">
        <f>SUM(H241+H242)</f>
        <v>90000</v>
      </c>
      <c r="N241" s="365"/>
    </row>
    <row r="242" spans="1:14" ht="60" customHeight="1" x14ac:dyDescent="0.35">
      <c r="A242" s="383"/>
      <c r="B242" s="383"/>
      <c r="C242" s="417"/>
      <c r="D242" s="394"/>
      <c r="E242" s="422"/>
      <c r="F242" s="28" t="s">
        <v>1093</v>
      </c>
      <c r="G242" s="33">
        <v>30000</v>
      </c>
      <c r="H242" s="269">
        <v>30000</v>
      </c>
      <c r="I242" s="394"/>
      <c r="J242" s="386"/>
      <c r="K242" s="270" t="s">
        <v>79</v>
      </c>
      <c r="L242" s="387"/>
      <c r="M242" s="387"/>
      <c r="N242" s="365"/>
    </row>
    <row r="243" spans="1:14" ht="60" customHeight="1" x14ac:dyDescent="0.35">
      <c r="A243" s="312">
        <v>125</v>
      </c>
      <c r="B243" s="312" t="s">
        <v>427</v>
      </c>
      <c r="C243" s="317" t="s">
        <v>14</v>
      </c>
      <c r="D243" s="318" t="s">
        <v>64</v>
      </c>
      <c r="E243" s="2" t="s">
        <v>64</v>
      </c>
      <c r="F243" s="318" t="s">
        <v>69</v>
      </c>
      <c r="G243" s="317">
        <v>24400</v>
      </c>
      <c r="H243" s="2">
        <v>24400</v>
      </c>
      <c r="I243" s="318" t="s">
        <v>942</v>
      </c>
      <c r="J243" s="320">
        <v>44012</v>
      </c>
      <c r="K243" s="319" t="s">
        <v>97</v>
      </c>
      <c r="L243" s="8">
        <f t="shared" si="6"/>
        <v>24400</v>
      </c>
      <c r="M243" s="8">
        <f t="shared" si="6"/>
        <v>24400</v>
      </c>
      <c r="N243" s="322" t="s">
        <v>1096</v>
      </c>
    </row>
    <row r="244" spans="1:14" ht="60" customHeight="1" x14ac:dyDescent="0.35">
      <c r="A244" s="12">
        <v>126</v>
      </c>
      <c r="B244" s="12" t="s">
        <v>428</v>
      </c>
      <c r="C244" s="33" t="s">
        <v>14</v>
      </c>
      <c r="D244" s="28" t="s">
        <v>50</v>
      </c>
      <c r="E244" s="27" t="s">
        <v>50</v>
      </c>
      <c r="F244" s="28" t="s">
        <v>55</v>
      </c>
      <c r="G244" s="33">
        <v>85000</v>
      </c>
      <c r="H244" s="27">
        <v>85000</v>
      </c>
      <c r="I244" s="28" t="s">
        <v>943</v>
      </c>
      <c r="J244" s="220">
        <v>43978</v>
      </c>
      <c r="K244" s="14" t="s">
        <v>166</v>
      </c>
      <c r="L244" s="15">
        <f t="shared" si="6"/>
        <v>85000</v>
      </c>
      <c r="M244" s="15">
        <f t="shared" si="6"/>
        <v>85000</v>
      </c>
      <c r="N244" s="275"/>
    </row>
    <row r="245" spans="1:14" ht="60" customHeight="1" x14ac:dyDescent="0.35">
      <c r="A245" s="12">
        <v>127</v>
      </c>
      <c r="B245" s="12" t="s">
        <v>429</v>
      </c>
      <c r="C245" s="33" t="s">
        <v>14</v>
      </c>
      <c r="D245" s="28" t="s">
        <v>64</v>
      </c>
      <c r="E245" s="27" t="s">
        <v>64</v>
      </c>
      <c r="F245" s="28" t="s">
        <v>85</v>
      </c>
      <c r="G245" s="33">
        <v>40000</v>
      </c>
      <c r="H245" s="27">
        <v>20000</v>
      </c>
      <c r="I245" s="28" t="s">
        <v>944</v>
      </c>
      <c r="J245" s="220">
        <v>44376</v>
      </c>
      <c r="K245" s="14" t="s">
        <v>67</v>
      </c>
      <c r="L245" s="15">
        <f t="shared" si="6"/>
        <v>40000</v>
      </c>
      <c r="M245" s="15">
        <f t="shared" si="6"/>
        <v>20000</v>
      </c>
      <c r="N245" s="275"/>
    </row>
    <row r="246" spans="1:14" ht="60" customHeight="1" x14ac:dyDescent="0.35">
      <c r="A246" s="12">
        <v>128</v>
      </c>
      <c r="B246" s="12" t="s">
        <v>430</v>
      </c>
      <c r="C246" s="33" t="s">
        <v>14</v>
      </c>
      <c r="D246" s="28" t="s">
        <v>64</v>
      </c>
      <c r="E246" s="27" t="s">
        <v>64</v>
      </c>
      <c r="F246" s="28" t="s">
        <v>65</v>
      </c>
      <c r="G246" s="33">
        <v>100000</v>
      </c>
      <c r="H246" s="27">
        <v>62000</v>
      </c>
      <c r="I246" s="28" t="s">
        <v>945</v>
      </c>
      <c r="J246" s="220">
        <v>44130</v>
      </c>
      <c r="K246" s="14" t="s">
        <v>97</v>
      </c>
      <c r="L246" s="15">
        <f t="shared" si="6"/>
        <v>100000</v>
      </c>
      <c r="M246" s="15">
        <f t="shared" si="6"/>
        <v>62000</v>
      </c>
      <c r="N246" s="275"/>
    </row>
    <row r="247" spans="1:14" ht="60" customHeight="1" x14ac:dyDescent="0.35">
      <c r="A247" s="383">
        <v>129</v>
      </c>
      <c r="B247" s="383" t="s">
        <v>431</v>
      </c>
      <c r="C247" s="417" t="s">
        <v>14</v>
      </c>
      <c r="D247" s="394" t="s">
        <v>15</v>
      </c>
      <c r="E247" s="27" t="s">
        <v>15</v>
      </c>
      <c r="F247" s="28" t="s">
        <v>274</v>
      </c>
      <c r="G247" s="33">
        <v>19000</v>
      </c>
      <c r="H247" s="27">
        <v>19000</v>
      </c>
      <c r="I247" s="394" t="s">
        <v>944</v>
      </c>
      <c r="J247" s="386">
        <v>44012</v>
      </c>
      <c r="K247" s="14" t="s">
        <v>432</v>
      </c>
      <c r="L247" s="387">
        <f>SUM(G247:G248)</f>
        <v>60000</v>
      </c>
      <c r="M247" s="387">
        <f>SUM(H247:H248)</f>
        <v>60000</v>
      </c>
      <c r="N247" s="365"/>
    </row>
    <row r="248" spans="1:14" ht="60" customHeight="1" x14ac:dyDescent="0.35">
      <c r="A248" s="383"/>
      <c r="B248" s="383"/>
      <c r="C248" s="417"/>
      <c r="D248" s="394"/>
      <c r="E248" s="27" t="s">
        <v>28</v>
      </c>
      <c r="F248" s="28" t="s">
        <v>433</v>
      </c>
      <c r="G248" s="33">
        <v>41000</v>
      </c>
      <c r="H248" s="27">
        <v>41000</v>
      </c>
      <c r="I248" s="394"/>
      <c r="J248" s="392"/>
      <c r="K248" s="14" t="s">
        <v>432</v>
      </c>
      <c r="L248" s="393"/>
      <c r="M248" s="393"/>
      <c r="N248" s="365"/>
    </row>
    <row r="249" spans="1:14" ht="60" customHeight="1" x14ac:dyDescent="0.35">
      <c r="A249" s="12">
        <v>130</v>
      </c>
      <c r="B249" s="12" t="s">
        <v>434</v>
      </c>
      <c r="C249" s="33" t="s">
        <v>14</v>
      </c>
      <c r="D249" s="28" t="s">
        <v>134</v>
      </c>
      <c r="E249" s="27" t="s">
        <v>117</v>
      </c>
      <c r="F249" s="28" t="s">
        <v>118</v>
      </c>
      <c r="G249" s="33">
        <v>38600</v>
      </c>
      <c r="H249" s="27">
        <v>38600</v>
      </c>
      <c r="I249" s="28" t="s">
        <v>946</v>
      </c>
      <c r="J249" s="220">
        <v>44378</v>
      </c>
      <c r="K249" s="14" t="s">
        <v>120</v>
      </c>
      <c r="L249" s="15">
        <f>SUM(G249)</f>
        <v>38600</v>
      </c>
      <c r="M249" s="15">
        <f>SUM(H249)</f>
        <v>38600</v>
      </c>
      <c r="N249" s="275"/>
    </row>
    <row r="250" spans="1:14" ht="60" customHeight="1" x14ac:dyDescent="0.35">
      <c r="A250" s="12">
        <v>131</v>
      </c>
      <c r="B250" s="12" t="s">
        <v>435</v>
      </c>
      <c r="C250" s="28" t="s">
        <v>14</v>
      </c>
      <c r="D250" s="28" t="s">
        <v>64</v>
      </c>
      <c r="E250" s="28" t="s">
        <v>64</v>
      </c>
      <c r="F250" s="28" t="s">
        <v>436</v>
      </c>
      <c r="G250" s="33">
        <v>21200</v>
      </c>
      <c r="H250" s="27">
        <v>21200</v>
      </c>
      <c r="I250" s="28" t="s">
        <v>947</v>
      </c>
      <c r="J250" s="220">
        <v>44440</v>
      </c>
      <c r="K250" s="14" t="s">
        <v>67</v>
      </c>
      <c r="L250" s="15">
        <f>SUM(G250)</f>
        <v>21200</v>
      </c>
      <c r="M250" s="15">
        <f>SUM(H250)</f>
        <v>21200</v>
      </c>
      <c r="N250" s="275"/>
    </row>
    <row r="251" spans="1:14" ht="60" customHeight="1" x14ac:dyDescent="0.35">
      <c r="A251" s="383">
        <v>132</v>
      </c>
      <c r="B251" s="383" t="s">
        <v>437</v>
      </c>
      <c r="C251" s="394" t="s">
        <v>14</v>
      </c>
      <c r="D251" s="394" t="s">
        <v>15</v>
      </c>
      <c r="E251" s="28" t="s">
        <v>20</v>
      </c>
      <c r="F251" s="28" t="s">
        <v>283</v>
      </c>
      <c r="G251" s="33">
        <v>30000</v>
      </c>
      <c r="H251" s="27">
        <v>27000</v>
      </c>
      <c r="I251" s="394" t="s">
        <v>948</v>
      </c>
      <c r="J251" s="386">
        <v>44019</v>
      </c>
      <c r="K251" s="14" t="s">
        <v>890</v>
      </c>
      <c r="L251" s="387">
        <f>SUM(G251:G252)</f>
        <v>80000</v>
      </c>
      <c r="M251" s="387">
        <f>SUM(H251:H252)</f>
        <v>77000</v>
      </c>
      <c r="N251" s="365"/>
    </row>
    <row r="252" spans="1:14" ht="60" customHeight="1" x14ac:dyDescent="0.35">
      <c r="A252" s="383"/>
      <c r="B252" s="383"/>
      <c r="C252" s="394"/>
      <c r="D252" s="394"/>
      <c r="E252" s="28" t="s">
        <v>15</v>
      </c>
      <c r="F252" s="28" t="s">
        <v>438</v>
      </c>
      <c r="G252" s="33">
        <v>50000</v>
      </c>
      <c r="H252" s="27">
        <v>50000</v>
      </c>
      <c r="I252" s="394"/>
      <c r="J252" s="386"/>
      <c r="K252" s="14" t="s">
        <v>79</v>
      </c>
      <c r="L252" s="387"/>
      <c r="M252" s="387"/>
      <c r="N252" s="365"/>
    </row>
    <row r="253" spans="1:14" ht="60" customHeight="1" x14ac:dyDescent="0.35">
      <c r="A253" s="420">
        <v>133</v>
      </c>
      <c r="B253" s="420" t="s">
        <v>439</v>
      </c>
      <c r="C253" s="394" t="s">
        <v>14</v>
      </c>
      <c r="D253" s="394" t="s">
        <v>128</v>
      </c>
      <c r="E253" s="145" t="s">
        <v>302</v>
      </c>
      <c r="F253" s="145" t="s">
        <v>308</v>
      </c>
      <c r="G253" s="148">
        <v>40000</v>
      </c>
      <c r="H253" s="149">
        <v>22400</v>
      </c>
      <c r="I253" s="394" t="s">
        <v>949</v>
      </c>
      <c r="J253" s="386">
        <v>44019</v>
      </c>
      <c r="K253" s="146" t="s">
        <v>305</v>
      </c>
      <c r="L253" s="391">
        <f>SUM(G253:G254)</f>
        <v>60000</v>
      </c>
      <c r="M253" s="391">
        <f>SUM(H253:H254)</f>
        <v>42400</v>
      </c>
      <c r="N253" s="358"/>
    </row>
    <row r="254" spans="1:14" ht="60" customHeight="1" x14ac:dyDescent="0.35">
      <c r="A254" s="420"/>
      <c r="B254" s="420"/>
      <c r="C254" s="394"/>
      <c r="D254" s="394"/>
      <c r="E254" s="145" t="s">
        <v>128</v>
      </c>
      <c r="F254" s="145" t="s">
        <v>339</v>
      </c>
      <c r="G254" s="148">
        <v>20000</v>
      </c>
      <c r="H254" s="149">
        <v>20000</v>
      </c>
      <c r="I254" s="394"/>
      <c r="J254" s="386"/>
      <c r="K254" s="146" t="s">
        <v>305</v>
      </c>
      <c r="L254" s="419"/>
      <c r="M254" s="391"/>
      <c r="N254" s="358"/>
    </row>
    <row r="255" spans="1:14" ht="60" customHeight="1" x14ac:dyDescent="0.35">
      <c r="A255" s="383">
        <v>134</v>
      </c>
      <c r="B255" s="383" t="s">
        <v>440</v>
      </c>
      <c r="C255" s="394" t="s">
        <v>14</v>
      </c>
      <c r="D255" s="394" t="s">
        <v>64</v>
      </c>
      <c r="E255" s="394" t="s">
        <v>64</v>
      </c>
      <c r="F255" s="28" t="s">
        <v>441</v>
      </c>
      <c r="G255" s="33">
        <v>11200</v>
      </c>
      <c r="H255" s="27">
        <v>11200</v>
      </c>
      <c r="I255" s="394" t="s">
        <v>950</v>
      </c>
      <c r="J255" s="386">
        <v>44376</v>
      </c>
      <c r="K255" s="14" t="s">
        <v>67</v>
      </c>
      <c r="L255" s="387">
        <f>SUM(G255:G256)</f>
        <v>51200</v>
      </c>
      <c r="M255" s="387">
        <f>SUM(H255:H256)</f>
        <v>31200</v>
      </c>
      <c r="N255" s="365"/>
    </row>
    <row r="256" spans="1:14" ht="60" customHeight="1" x14ac:dyDescent="0.35">
      <c r="A256" s="383"/>
      <c r="B256" s="383"/>
      <c r="C256" s="394"/>
      <c r="D256" s="394"/>
      <c r="E256" s="394"/>
      <c r="F256" s="28" t="s">
        <v>383</v>
      </c>
      <c r="G256" s="33">
        <v>40000</v>
      </c>
      <c r="H256" s="27">
        <v>20000</v>
      </c>
      <c r="I256" s="394"/>
      <c r="J256" s="392"/>
      <c r="K256" s="14" t="s">
        <v>67</v>
      </c>
      <c r="L256" s="393"/>
      <c r="M256" s="393"/>
      <c r="N256" s="365"/>
    </row>
    <row r="257" spans="1:14" ht="60" customHeight="1" x14ac:dyDescent="0.35">
      <c r="A257" s="12">
        <v>135</v>
      </c>
      <c r="B257" s="12" t="s">
        <v>442</v>
      </c>
      <c r="C257" s="28" t="s">
        <v>14</v>
      </c>
      <c r="D257" s="28" t="s">
        <v>134</v>
      </c>
      <c r="E257" s="28" t="s">
        <v>134</v>
      </c>
      <c r="F257" s="28" t="s">
        <v>193</v>
      </c>
      <c r="G257" s="33">
        <v>42500</v>
      </c>
      <c r="H257" s="27">
        <v>42500</v>
      </c>
      <c r="I257" s="28" t="s">
        <v>951</v>
      </c>
      <c r="J257" s="220">
        <v>44182</v>
      </c>
      <c r="K257" s="14" t="s">
        <v>79</v>
      </c>
      <c r="L257" s="15">
        <f>SUM(G257)</f>
        <v>42500</v>
      </c>
      <c r="M257" s="15">
        <f>SUM(H257)</f>
        <v>42500</v>
      </c>
      <c r="N257" s="275"/>
    </row>
    <row r="258" spans="1:14" ht="60" customHeight="1" x14ac:dyDescent="0.35">
      <c r="A258" s="12">
        <v>136</v>
      </c>
      <c r="B258" s="12" t="s">
        <v>443</v>
      </c>
      <c r="C258" s="28" t="s">
        <v>14</v>
      </c>
      <c r="D258" s="28" t="s">
        <v>365</v>
      </c>
      <c r="E258" s="28" t="s">
        <v>365</v>
      </c>
      <c r="F258" s="28" t="s">
        <v>444</v>
      </c>
      <c r="G258" s="33">
        <v>50200</v>
      </c>
      <c r="H258" s="27">
        <v>50200</v>
      </c>
      <c r="I258" s="28" t="s">
        <v>952</v>
      </c>
      <c r="J258" s="220">
        <v>44383</v>
      </c>
      <c r="K258" s="14" t="s">
        <v>79</v>
      </c>
      <c r="L258" s="15">
        <f>SUM(G258)</f>
        <v>50200</v>
      </c>
      <c r="M258" s="15">
        <f>SUM(H258)</f>
        <v>50200</v>
      </c>
      <c r="N258" s="275"/>
    </row>
    <row r="259" spans="1:14" ht="60" customHeight="1" x14ac:dyDescent="0.35">
      <c r="A259" s="383">
        <v>137</v>
      </c>
      <c r="B259" s="383" t="s">
        <v>445</v>
      </c>
      <c r="C259" s="394" t="s">
        <v>14</v>
      </c>
      <c r="D259" s="394" t="s">
        <v>174</v>
      </c>
      <c r="E259" s="28" t="s">
        <v>174</v>
      </c>
      <c r="F259" s="28" t="s">
        <v>412</v>
      </c>
      <c r="G259" s="33">
        <v>54000</v>
      </c>
      <c r="H259" s="27">
        <v>37100</v>
      </c>
      <c r="I259" s="394" t="s">
        <v>953</v>
      </c>
      <c r="J259" s="386">
        <v>44413</v>
      </c>
      <c r="K259" s="14" t="s">
        <v>120</v>
      </c>
      <c r="L259" s="387">
        <f>SUM(G259:G260)</f>
        <v>94000</v>
      </c>
      <c r="M259" s="387">
        <f>SUM(H259:H260)</f>
        <v>37100</v>
      </c>
      <c r="N259" s="365"/>
    </row>
    <row r="260" spans="1:14" ht="60" customHeight="1" x14ac:dyDescent="0.35">
      <c r="A260" s="383"/>
      <c r="B260" s="383"/>
      <c r="C260" s="394"/>
      <c r="D260" s="394"/>
      <c r="E260" s="28" t="s">
        <v>315</v>
      </c>
      <c r="F260" s="28" t="s">
        <v>446</v>
      </c>
      <c r="G260" s="33">
        <v>40000</v>
      </c>
      <c r="H260" s="181"/>
      <c r="I260" s="394"/>
      <c r="J260" s="386"/>
      <c r="K260" s="182"/>
      <c r="L260" s="387"/>
      <c r="M260" s="387"/>
      <c r="N260" s="365"/>
    </row>
    <row r="261" spans="1:14" ht="60" customHeight="1" x14ac:dyDescent="0.35">
      <c r="A261" s="12">
        <v>138</v>
      </c>
      <c r="B261" s="12" t="s">
        <v>447</v>
      </c>
      <c r="C261" s="28" t="s">
        <v>14</v>
      </c>
      <c r="D261" s="28" t="s">
        <v>134</v>
      </c>
      <c r="E261" s="28" t="s">
        <v>134</v>
      </c>
      <c r="F261" s="28" t="s">
        <v>188</v>
      </c>
      <c r="G261" s="33">
        <v>57050</v>
      </c>
      <c r="H261" s="27">
        <v>57050</v>
      </c>
      <c r="I261" s="28" t="s">
        <v>954</v>
      </c>
      <c r="J261" s="220">
        <v>44428</v>
      </c>
      <c r="K261" s="14" t="s">
        <v>79</v>
      </c>
      <c r="L261" s="15">
        <f t="shared" ref="L261:M270" si="7">SUM(G261)</f>
        <v>57050</v>
      </c>
      <c r="M261" s="15">
        <f t="shared" si="7"/>
        <v>57050</v>
      </c>
      <c r="N261" s="275"/>
    </row>
    <row r="262" spans="1:14" ht="60" customHeight="1" x14ac:dyDescent="0.35">
      <c r="A262" s="12">
        <v>139</v>
      </c>
      <c r="B262" s="12" t="s">
        <v>448</v>
      </c>
      <c r="C262" s="28" t="s">
        <v>14</v>
      </c>
      <c r="D262" s="28" t="s">
        <v>449</v>
      </c>
      <c r="E262" s="28" t="s">
        <v>449</v>
      </c>
      <c r="F262" s="28" t="s">
        <v>450</v>
      </c>
      <c r="G262" s="33">
        <v>40000</v>
      </c>
      <c r="H262" s="27">
        <v>37400</v>
      </c>
      <c r="I262" s="28" t="s">
        <v>955</v>
      </c>
      <c r="J262" s="220">
        <v>44385</v>
      </c>
      <c r="K262" s="14" t="s">
        <v>79</v>
      </c>
      <c r="L262" s="15">
        <f t="shared" si="7"/>
        <v>40000</v>
      </c>
      <c r="M262" s="15">
        <f t="shared" si="7"/>
        <v>37400</v>
      </c>
      <c r="N262" s="275"/>
    </row>
    <row r="263" spans="1:14" ht="60" customHeight="1" x14ac:dyDescent="0.35">
      <c r="A263" s="12">
        <v>140</v>
      </c>
      <c r="B263" s="12" t="s">
        <v>451</v>
      </c>
      <c r="C263" s="19" t="s">
        <v>14</v>
      </c>
      <c r="D263" s="19" t="s">
        <v>174</v>
      </c>
      <c r="E263" s="19" t="s">
        <v>174</v>
      </c>
      <c r="F263" s="19" t="s">
        <v>380</v>
      </c>
      <c r="G263" s="18">
        <v>40000</v>
      </c>
      <c r="H263" s="20">
        <v>20800</v>
      </c>
      <c r="I263" s="19" t="s">
        <v>956</v>
      </c>
      <c r="J263" s="222">
        <v>44386</v>
      </c>
      <c r="K263" s="22" t="s">
        <v>120</v>
      </c>
      <c r="L263" s="21">
        <f t="shared" si="7"/>
        <v>40000</v>
      </c>
      <c r="M263" s="21">
        <f t="shared" si="7"/>
        <v>20800</v>
      </c>
      <c r="N263" s="275"/>
    </row>
    <row r="264" spans="1:14" ht="60" customHeight="1" x14ac:dyDescent="0.35">
      <c r="A264" s="271">
        <v>141</v>
      </c>
      <c r="B264" s="271" t="s">
        <v>452</v>
      </c>
      <c r="C264" s="274" t="s">
        <v>14</v>
      </c>
      <c r="D264" s="274" t="s">
        <v>54</v>
      </c>
      <c r="E264" s="274" t="s">
        <v>54</v>
      </c>
      <c r="F264" s="274" t="s">
        <v>453</v>
      </c>
      <c r="G264" s="33">
        <v>22000</v>
      </c>
      <c r="H264" s="27">
        <v>22000</v>
      </c>
      <c r="I264" s="274" t="s">
        <v>957</v>
      </c>
      <c r="J264" s="272">
        <v>44376</v>
      </c>
      <c r="K264" s="14" t="s">
        <v>58</v>
      </c>
      <c r="L264" s="273">
        <f>SUM(G264:G264)</f>
        <v>22000</v>
      </c>
      <c r="M264" s="273">
        <f>SUM(H264:H264)</f>
        <v>22000</v>
      </c>
      <c r="N264" s="275"/>
    </row>
    <row r="265" spans="1:14" ht="60" customHeight="1" x14ac:dyDescent="0.35">
      <c r="A265" s="12">
        <v>142</v>
      </c>
      <c r="B265" s="12" t="s">
        <v>454</v>
      </c>
      <c r="C265" s="28" t="s">
        <v>14</v>
      </c>
      <c r="D265" s="28" t="s">
        <v>316</v>
      </c>
      <c r="E265" s="28" t="s">
        <v>316</v>
      </c>
      <c r="F265" s="28" t="s">
        <v>317</v>
      </c>
      <c r="G265" s="33">
        <v>20000</v>
      </c>
      <c r="H265" s="27">
        <v>20000</v>
      </c>
      <c r="I265" s="28" t="s">
        <v>958</v>
      </c>
      <c r="J265" s="220">
        <v>44355</v>
      </c>
      <c r="K265" s="14" t="s">
        <v>79</v>
      </c>
      <c r="L265" s="15">
        <f t="shared" si="7"/>
        <v>20000</v>
      </c>
      <c r="M265" s="15">
        <f t="shared" si="7"/>
        <v>20000</v>
      </c>
      <c r="N265" s="275"/>
    </row>
    <row r="266" spans="1:14" ht="60" customHeight="1" x14ac:dyDescent="0.35">
      <c r="A266" s="12">
        <v>143</v>
      </c>
      <c r="B266" s="12" t="s">
        <v>455</v>
      </c>
      <c r="C266" s="19" t="s">
        <v>14</v>
      </c>
      <c r="D266" s="22" t="s">
        <v>174</v>
      </c>
      <c r="E266" s="19" t="s">
        <v>174</v>
      </c>
      <c r="F266" s="19" t="s">
        <v>456</v>
      </c>
      <c r="G266" s="18">
        <v>42700</v>
      </c>
      <c r="H266" s="20">
        <v>42700</v>
      </c>
      <c r="I266" s="19" t="s">
        <v>959</v>
      </c>
      <c r="J266" s="222">
        <v>44425</v>
      </c>
      <c r="K266" s="22" t="s">
        <v>120</v>
      </c>
      <c r="L266" s="21">
        <f>SUM(G266)</f>
        <v>42700</v>
      </c>
      <c r="M266" s="21">
        <f>SUM(H266)</f>
        <v>42700</v>
      </c>
      <c r="N266" s="275"/>
    </row>
    <row r="267" spans="1:14" ht="60" customHeight="1" x14ac:dyDescent="0.35">
      <c r="A267" s="12">
        <v>144</v>
      </c>
      <c r="B267" s="12" t="s">
        <v>457</v>
      </c>
      <c r="C267" s="28" t="s">
        <v>14</v>
      </c>
      <c r="D267" s="26" t="s">
        <v>64</v>
      </c>
      <c r="E267" s="28" t="s">
        <v>64</v>
      </c>
      <c r="F267" s="28" t="s">
        <v>85</v>
      </c>
      <c r="G267" s="33">
        <v>22000</v>
      </c>
      <c r="H267" s="27">
        <v>22000</v>
      </c>
      <c r="I267" s="28" t="s">
        <v>960</v>
      </c>
      <c r="J267" s="220">
        <v>44383</v>
      </c>
      <c r="K267" s="14" t="s">
        <v>67</v>
      </c>
      <c r="L267" s="15">
        <f t="shared" si="7"/>
        <v>22000</v>
      </c>
      <c r="M267" s="15">
        <f t="shared" si="7"/>
        <v>22000</v>
      </c>
      <c r="N267" s="275"/>
    </row>
    <row r="268" spans="1:14" ht="60" customHeight="1" x14ac:dyDescent="0.35">
      <c r="A268" s="383">
        <v>145</v>
      </c>
      <c r="B268" s="383" t="s">
        <v>458</v>
      </c>
      <c r="C268" s="394" t="s">
        <v>14</v>
      </c>
      <c r="D268" s="388" t="s">
        <v>134</v>
      </c>
      <c r="E268" s="394" t="s">
        <v>134</v>
      </c>
      <c r="F268" s="28" t="s">
        <v>193</v>
      </c>
      <c r="G268" s="33">
        <v>20000</v>
      </c>
      <c r="H268" s="27">
        <v>20000</v>
      </c>
      <c r="I268" s="394" t="s">
        <v>961</v>
      </c>
      <c r="J268" s="386">
        <v>44386</v>
      </c>
      <c r="K268" s="14" t="s">
        <v>79</v>
      </c>
      <c r="L268" s="387">
        <f>SUM(G268:G269)</f>
        <v>50000</v>
      </c>
      <c r="M268" s="387">
        <f>SUM(H268:H269)</f>
        <v>20000</v>
      </c>
      <c r="N268" s="365"/>
    </row>
    <row r="269" spans="1:14" ht="60" customHeight="1" x14ac:dyDescent="0.35">
      <c r="A269" s="383"/>
      <c r="B269" s="383"/>
      <c r="C269" s="394"/>
      <c r="D269" s="388"/>
      <c r="E269" s="394"/>
      <c r="F269" s="28" t="s">
        <v>188</v>
      </c>
      <c r="G269" s="33">
        <v>30000</v>
      </c>
      <c r="H269" s="181"/>
      <c r="I269" s="394"/>
      <c r="J269" s="386"/>
      <c r="K269" s="182"/>
      <c r="L269" s="387"/>
      <c r="M269" s="387"/>
      <c r="N269" s="365"/>
    </row>
    <row r="270" spans="1:14" ht="60" customHeight="1" x14ac:dyDescent="0.35">
      <c r="A270" s="12">
        <v>146</v>
      </c>
      <c r="B270" s="12" t="s">
        <v>459</v>
      </c>
      <c r="C270" s="33" t="s">
        <v>14</v>
      </c>
      <c r="D270" s="28" t="s">
        <v>50</v>
      </c>
      <c r="E270" s="27" t="s">
        <v>50</v>
      </c>
      <c r="F270" s="28" t="s">
        <v>55</v>
      </c>
      <c r="G270" s="33">
        <v>56600</v>
      </c>
      <c r="H270" s="27">
        <v>56600</v>
      </c>
      <c r="I270" s="28" t="s">
        <v>962</v>
      </c>
      <c r="J270" s="220">
        <v>44469</v>
      </c>
      <c r="K270" s="26" t="s">
        <v>57</v>
      </c>
      <c r="L270" s="15">
        <f t="shared" si="7"/>
        <v>56600</v>
      </c>
      <c r="M270" s="15">
        <f t="shared" si="7"/>
        <v>56600</v>
      </c>
      <c r="N270" s="275"/>
    </row>
    <row r="271" spans="1:14" ht="60" customHeight="1" x14ac:dyDescent="0.35">
      <c r="A271" s="383">
        <v>147</v>
      </c>
      <c r="B271" s="383" t="s">
        <v>460</v>
      </c>
      <c r="C271" s="394" t="s">
        <v>14</v>
      </c>
      <c r="D271" s="388" t="s">
        <v>54</v>
      </c>
      <c r="E271" s="81" t="s">
        <v>204</v>
      </c>
      <c r="F271" s="81" t="s">
        <v>461</v>
      </c>
      <c r="G271" s="82">
        <v>40000</v>
      </c>
      <c r="H271" s="83">
        <v>29500</v>
      </c>
      <c r="I271" s="394" t="s">
        <v>963</v>
      </c>
      <c r="J271" s="386">
        <v>44483</v>
      </c>
      <c r="K271" s="26" t="s">
        <v>58</v>
      </c>
      <c r="L271" s="387">
        <f>SUM(G271:G274)</f>
        <v>82000</v>
      </c>
      <c r="M271" s="387">
        <f>SUM(H271:H274)</f>
        <v>29500</v>
      </c>
      <c r="N271" s="365"/>
    </row>
    <row r="272" spans="1:14" ht="60" customHeight="1" x14ac:dyDescent="0.35">
      <c r="A272" s="383"/>
      <c r="B272" s="383"/>
      <c r="C272" s="394"/>
      <c r="D272" s="388"/>
      <c r="E272" s="394" t="s">
        <v>161</v>
      </c>
      <c r="F272" s="394" t="s">
        <v>462</v>
      </c>
      <c r="G272" s="33">
        <v>30000</v>
      </c>
      <c r="H272" s="181"/>
      <c r="I272" s="394"/>
      <c r="J272" s="386"/>
      <c r="K272" s="182"/>
      <c r="L272" s="387"/>
      <c r="M272" s="387"/>
      <c r="N272" s="365"/>
    </row>
    <row r="273" spans="1:14" ht="60" customHeight="1" x14ac:dyDescent="0.35">
      <c r="A273" s="383"/>
      <c r="B273" s="383"/>
      <c r="C273" s="28" t="s">
        <v>39</v>
      </c>
      <c r="D273" s="388"/>
      <c r="E273" s="394"/>
      <c r="F273" s="394"/>
      <c r="G273" s="33">
        <v>10000</v>
      </c>
      <c r="H273" s="181"/>
      <c r="I273" s="394"/>
      <c r="J273" s="386"/>
      <c r="K273" s="182"/>
      <c r="L273" s="387"/>
      <c r="M273" s="387"/>
      <c r="N273" s="365"/>
    </row>
    <row r="274" spans="1:14" ht="60" customHeight="1" x14ac:dyDescent="0.35">
      <c r="A274" s="383"/>
      <c r="B274" s="383"/>
      <c r="C274" s="28" t="s">
        <v>390</v>
      </c>
      <c r="D274" s="388"/>
      <c r="E274" s="394"/>
      <c r="F274" s="394"/>
      <c r="G274" s="33">
        <v>2000</v>
      </c>
      <c r="H274" s="181"/>
      <c r="I274" s="394"/>
      <c r="J274" s="386"/>
      <c r="K274" s="182"/>
      <c r="L274" s="387"/>
      <c r="M274" s="387"/>
      <c r="N274" s="365"/>
    </row>
    <row r="275" spans="1:14" ht="60" customHeight="1" x14ac:dyDescent="0.35">
      <c r="A275" s="12">
        <v>148</v>
      </c>
      <c r="B275" s="12" t="s">
        <v>463</v>
      </c>
      <c r="C275" s="28" t="s">
        <v>14</v>
      </c>
      <c r="D275" s="26" t="s">
        <v>464</v>
      </c>
      <c r="E275" s="28" t="s">
        <v>464</v>
      </c>
      <c r="F275" s="28" t="s">
        <v>465</v>
      </c>
      <c r="G275" s="33">
        <v>42700</v>
      </c>
      <c r="H275" s="27">
        <v>42700</v>
      </c>
      <c r="I275" s="33" t="s">
        <v>964</v>
      </c>
      <c r="J275" s="220">
        <v>44503</v>
      </c>
      <c r="K275" s="26" t="s">
        <v>67</v>
      </c>
      <c r="L275" s="15">
        <f t="shared" ref="L275:M277" si="8">G275</f>
        <v>42700</v>
      </c>
      <c r="M275" s="15">
        <f t="shared" si="8"/>
        <v>42700</v>
      </c>
      <c r="N275" s="275"/>
    </row>
    <row r="276" spans="1:14" ht="60" customHeight="1" x14ac:dyDescent="0.35">
      <c r="A276" s="23">
        <v>149</v>
      </c>
      <c r="B276" s="23" t="s">
        <v>466</v>
      </c>
      <c r="C276" s="24" t="s">
        <v>39</v>
      </c>
      <c r="D276" s="25" t="s">
        <v>161</v>
      </c>
      <c r="E276" s="24" t="s">
        <v>161</v>
      </c>
      <c r="F276" s="24" t="s">
        <v>246</v>
      </c>
      <c r="G276" s="7">
        <v>40000</v>
      </c>
      <c r="H276" s="2">
        <v>16500</v>
      </c>
      <c r="I276" s="7" t="s">
        <v>467</v>
      </c>
      <c r="J276" s="223">
        <v>44503</v>
      </c>
      <c r="K276" s="25" t="s">
        <v>43</v>
      </c>
      <c r="L276" s="8">
        <f t="shared" si="8"/>
        <v>40000</v>
      </c>
      <c r="M276" s="8">
        <f t="shared" si="8"/>
        <v>16500</v>
      </c>
      <c r="N276" s="276" t="s">
        <v>1096</v>
      </c>
    </row>
    <row r="277" spans="1:14" ht="60" customHeight="1" x14ac:dyDescent="0.35">
      <c r="A277" s="12">
        <v>150</v>
      </c>
      <c r="B277" s="12" t="s">
        <v>468</v>
      </c>
      <c r="C277" s="19" t="s">
        <v>14</v>
      </c>
      <c r="D277" s="22" t="s">
        <v>161</v>
      </c>
      <c r="E277" s="19" t="s">
        <v>161</v>
      </c>
      <c r="F277" s="19" t="s">
        <v>162</v>
      </c>
      <c r="G277" s="18">
        <v>50000</v>
      </c>
      <c r="H277" s="20">
        <v>50000</v>
      </c>
      <c r="I277" s="18" t="s">
        <v>965</v>
      </c>
      <c r="J277" s="222">
        <v>44510</v>
      </c>
      <c r="K277" s="22" t="s">
        <v>120</v>
      </c>
      <c r="L277" s="21">
        <f t="shared" si="8"/>
        <v>50000</v>
      </c>
      <c r="M277" s="21">
        <f>H277</f>
        <v>50000</v>
      </c>
      <c r="N277" s="275"/>
    </row>
    <row r="278" spans="1:14" ht="60" customHeight="1" x14ac:dyDescent="0.35">
      <c r="A278" s="12">
        <v>151</v>
      </c>
      <c r="B278" s="12" t="s">
        <v>469</v>
      </c>
      <c r="C278" s="28" t="s">
        <v>390</v>
      </c>
      <c r="D278" s="26" t="s">
        <v>54</v>
      </c>
      <c r="E278" s="28" t="s">
        <v>54</v>
      </c>
      <c r="F278" s="28" t="s">
        <v>470</v>
      </c>
      <c r="G278" s="33">
        <v>2000</v>
      </c>
      <c r="H278" s="27">
        <v>2000</v>
      </c>
      <c r="I278" s="178" t="s">
        <v>966</v>
      </c>
      <c r="J278" s="220">
        <v>44540</v>
      </c>
      <c r="K278" s="26" t="s">
        <v>58</v>
      </c>
      <c r="L278" s="15">
        <f>G278</f>
        <v>2000</v>
      </c>
      <c r="M278" s="15">
        <f>H278</f>
        <v>2000</v>
      </c>
      <c r="N278" s="275"/>
    </row>
    <row r="279" spans="1:14" ht="60" customHeight="1" x14ac:dyDescent="0.35">
      <c r="A279" s="12">
        <v>152</v>
      </c>
      <c r="B279" s="12" t="s">
        <v>471</v>
      </c>
      <c r="C279" s="28" t="s">
        <v>14</v>
      </c>
      <c r="D279" s="26" t="s">
        <v>81</v>
      </c>
      <c r="E279" s="26" t="s">
        <v>81</v>
      </c>
      <c r="F279" s="28" t="s">
        <v>23</v>
      </c>
      <c r="G279" s="33">
        <v>41200</v>
      </c>
      <c r="H279" s="27">
        <v>41200</v>
      </c>
      <c r="I279" s="33" t="s">
        <v>959</v>
      </c>
      <c r="J279" s="220">
        <v>44746</v>
      </c>
      <c r="K279" s="26" t="s">
        <v>97</v>
      </c>
      <c r="L279" s="15">
        <f>G279</f>
        <v>41200</v>
      </c>
      <c r="M279" s="15">
        <f>H279</f>
        <v>41200</v>
      </c>
      <c r="N279" s="275"/>
    </row>
    <row r="280" spans="1:14" ht="60" customHeight="1" x14ac:dyDescent="0.35">
      <c r="A280" s="383">
        <v>153</v>
      </c>
      <c r="B280" s="383" t="s">
        <v>472</v>
      </c>
      <c r="C280" s="385" t="s">
        <v>14</v>
      </c>
      <c r="D280" s="388" t="s">
        <v>174</v>
      </c>
      <c r="E280" s="388" t="s">
        <v>174</v>
      </c>
      <c r="F280" s="28" t="s">
        <v>175</v>
      </c>
      <c r="G280" s="33">
        <v>80000</v>
      </c>
      <c r="H280" s="27">
        <v>57400</v>
      </c>
      <c r="I280" s="384" t="s">
        <v>967</v>
      </c>
      <c r="J280" s="400">
        <v>44748</v>
      </c>
      <c r="K280" s="26" t="s">
        <v>79</v>
      </c>
      <c r="L280" s="387">
        <f>SUM(G280:G281)</f>
        <v>120000</v>
      </c>
      <c r="M280" s="387">
        <f>SUM(H280:H281)</f>
        <v>87400</v>
      </c>
      <c r="N280" s="365"/>
    </row>
    <row r="281" spans="1:14" ht="60" customHeight="1" x14ac:dyDescent="0.35">
      <c r="A281" s="383"/>
      <c r="B281" s="383"/>
      <c r="C281" s="385"/>
      <c r="D281" s="388"/>
      <c r="E281" s="388"/>
      <c r="F281" s="28" t="s">
        <v>473</v>
      </c>
      <c r="G281" s="33">
        <v>40000</v>
      </c>
      <c r="H281" s="328">
        <v>30000</v>
      </c>
      <c r="I281" s="384"/>
      <c r="J281" s="401"/>
      <c r="K281" s="326" t="s">
        <v>79</v>
      </c>
      <c r="L281" s="387"/>
      <c r="M281" s="387"/>
      <c r="N281" s="365"/>
    </row>
    <row r="282" spans="1:14" ht="60" customHeight="1" x14ac:dyDescent="0.35">
      <c r="A282" s="323">
        <v>154</v>
      </c>
      <c r="B282" s="323" t="s">
        <v>474</v>
      </c>
      <c r="C282" s="325" t="s">
        <v>14</v>
      </c>
      <c r="D282" s="326" t="s">
        <v>64</v>
      </c>
      <c r="E282" s="326" t="s">
        <v>64</v>
      </c>
      <c r="F282" s="325" t="s">
        <v>89</v>
      </c>
      <c r="G282" s="324">
        <v>93250</v>
      </c>
      <c r="H282" s="328">
        <v>79250</v>
      </c>
      <c r="I282" s="324" t="s">
        <v>968</v>
      </c>
      <c r="J282" s="329">
        <v>44749</v>
      </c>
      <c r="K282" s="326" t="s">
        <v>67</v>
      </c>
      <c r="L282" s="327">
        <f t="shared" ref="L282:M283" si="9">G282</f>
        <v>93250</v>
      </c>
      <c r="M282" s="327">
        <f t="shared" si="9"/>
        <v>79250</v>
      </c>
      <c r="N282" s="330"/>
    </row>
    <row r="283" spans="1:14" ht="60" customHeight="1" x14ac:dyDescent="0.35">
      <c r="A283" s="12">
        <v>155</v>
      </c>
      <c r="B283" s="12" t="s">
        <v>475</v>
      </c>
      <c r="C283" s="28" t="s">
        <v>14</v>
      </c>
      <c r="D283" s="26" t="s">
        <v>81</v>
      </c>
      <c r="E283" s="26" t="s">
        <v>81</v>
      </c>
      <c r="F283" s="28" t="s">
        <v>23</v>
      </c>
      <c r="G283" s="33">
        <v>31000</v>
      </c>
      <c r="H283" s="27">
        <v>31000</v>
      </c>
      <c r="I283" s="16" t="s">
        <v>969</v>
      </c>
      <c r="J283" s="220">
        <v>44763</v>
      </c>
      <c r="K283" s="26" t="s">
        <v>476</v>
      </c>
      <c r="L283" s="15">
        <f t="shared" si="9"/>
        <v>31000</v>
      </c>
      <c r="M283" s="15">
        <f t="shared" si="9"/>
        <v>31000</v>
      </c>
      <c r="N283" s="275"/>
    </row>
    <row r="284" spans="1:14" ht="60" customHeight="1" x14ac:dyDescent="0.35">
      <c r="A284" s="383">
        <v>156</v>
      </c>
      <c r="B284" s="383" t="s">
        <v>477</v>
      </c>
      <c r="C284" s="384" t="s">
        <v>14</v>
      </c>
      <c r="D284" s="385" t="s">
        <v>289</v>
      </c>
      <c r="E284" s="26" t="s">
        <v>171</v>
      </c>
      <c r="F284" s="28" t="s">
        <v>856</v>
      </c>
      <c r="G284" s="33">
        <v>30000</v>
      </c>
      <c r="H284" s="181"/>
      <c r="I284" s="374" t="s">
        <v>970</v>
      </c>
      <c r="J284" s="400">
        <v>44776</v>
      </c>
      <c r="K284" s="182"/>
      <c r="L284" s="387">
        <f>G284+G285</f>
        <v>122200</v>
      </c>
      <c r="M284" s="387">
        <f>H285+H284</f>
        <v>52200</v>
      </c>
      <c r="N284" s="365"/>
    </row>
    <row r="285" spans="1:14" ht="60" customHeight="1" x14ac:dyDescent="0.35">
      <c r="A285" s="383"/>
      <c r="B285" s="383"/>
      <c r="C285" s="384"/>
      <c r="D285" s="385"/>
      <c r="E285" s="17" t="s">
        <v>26</v>
      </c>
      <c r="F285" s="13" t="s">
        <v>478</v>
      </c>
      <c r="G285" s="16">
        <v>92200</v>
      </c>
      <c r="H285" s="27">
        <v>52200</v>
      </c>
      <c r="I285" s="375"/>
      <c r="J285" s="401"/>
      <c r="K285" s="26" t="s">
        <v>148</v>
      </c>
      <c r="L285" s="387"/>
      <c r="M285" s="387"/>
      <c r="N285" s="365"/>
    </row>
    <row r="286" spans="1:14" ht="60" customHeight="1" x14ac:dyDescent="0.35">
      <c r="A286" s="72">
        <v>157</v>
      </c>
      <c r="B286" s="72" t="s">
        <v>479</v>
      </c>
      <c r="C286" s="57" t="s">
        <v>14</v>
      </c>
      <c r="D286" s="58" t="s">
        <v>174</v>
      </c>
      <c r="E286" s="61" t="s">
        <v>174</v>
      </c>
      <c r="F286" s="60" t="s">
        <v>175</v>
      </c>
      <c r="G286" s="62">
        <v>54400</v>
      </c>
      <c r="H286" s="66">
        <v>54400</v>
      </c>
      <c r="I286" s="56" t="s">
        <v>971</v>
      </c>
      <c r="J286" s="225">
        <v>44817</v>
      </c>
      <c r="K286" s="26" t="s">
        <v>120</v>
      </c>
      <c r="L286" s="73">
        <f>SUM(G286)</f>
        <v>54400</v>
      </c>
      <c r="M286" s="73">
        <f>SUM(H286)</f>
        <v>54400</v>
      </c>
      <c r="N286" s="278"/>
    </row>
    <row r="287" spans="1:14" ht="60" customHeight="1" x14ac:dyDescent="0.35">
      <c r="A287" s="12">
        <v>158</v>
      </c>
      <c r="B287" s="12" t="s">
        <v>480</v>
      </c>
      <c r="C287" s="13" t="s">
        <v>39</v>
      </c>
      <c r="D287" s="14" t="s">
        <v>112</v>
      </c>
      <c r="E287" s="14" t="s">
        <v>112</v>
      </c>
      <c r="F287" s="13" t="s">
        <v>481</v>
      </c>
      <c r="G287" s="16">
        <v>10000</v>
      </c>
      <c r="H287" s="27">
        <v>10000</v>
      </c>
      <c r="I287" s="16" t="s">
        <v>972</v>
      </c>
      <c r="J287" s="220">
        <v>44860</v>
      </c>
      <c r="K287" s="26" t="s">
        <v>43</v>
      </c>
      <c r="L287" s="15">
        <f t="shared" ref="L287:M290" si="10">G287</f>
        <v>10000</v>
      </c>
      <c r="M287" s="15">
        <f t="shared" si="10"/>
        <v>10000</v>
      </c>
      <c r="N287" s="275"/>
    </row>
    <row r="288" spans="1:14" ht="60" customHeight="1" x14ac:dyDescent="0.35">
      <c r="A288" s="12">
        <v>159</v>
      </c>
      <c r="B288" s="12" t="s">
        <v>482</v>
      </c>
      <c r="C288" s="13" t="s">
        <v>14</v>
      </c>
      <c r="D288" s="14" t="s">
        <v>242</v>
      </c>
      <c r="E288" s="14" t="s">
        <v>242</v>
      </c>
      <c r="F288" s="13" t="s">
        <v>483</v>
      </c>
      <c r="G288" s="16">
        <v>29200</v>
      </c>
      <c r="H288" s="27">
        <v>29200</v>
      </c>
      <c r="I288" s="16" t="s">
        <v>973</v>
      </c>
      <c r="J288" s="220">
        <v>44862</v>
      </c>
      <c r="K288" s="26" t="s">
        <v>197</v>
      </c>
      <c r="L288" s="15">
        <f t="shared" si="10"/>
        <v>29200</v>
      </c>
      <c r="M288" s="15">
        <f t="shared" si="10"/>
        <v>29200</v>
      </c>
      <c r="N288" s="275"/>
    </row>
    <row r="289" spans="1:14" ht="60" customHeight="1" x14ac:dyDescent="0.35">
      <c r="A289" s="12">
        <v>160</v>
      </c>
      <c r="B289" s="12" t="s">
        <v>484</v>
      </c>
      <c r="C289" s="16" t="s">
        <v>14</v>
      </c>
      <c r="D289" s="13" t="s">
        <v>242</v>
      </c>
      <c r="E289" s="17" t="s">
        <v>242</v>
      </c>
      <c r="F289" s="13" t="s">
        <v>485</v>
      </c>
      <c r="G289" s="16">
        <v>28700</v>
      </c>
      <c r="H289" s="27">
        <v>28700</v>
      </c>
      <c r="I289" s="16" t="s">
        <v>974</v>
      </c>
      <c r="J289" s="220">
        <v>44868</v>
      </c>
      <c r="K289" s="26" t="s">
        <v>197</v>
      </c>
      <c r="L289" s="15">
        <f t="shared" si="10"/>
        <v>28700</v>
      </c>
      <c r="M289" s="15">
        <f t="shared" si="10"/>
        <v>28700</v>
      </c>
      <c r="N289" s="275"/>
    </row>
    <row r="290" spans="1:14" ht="60" customHeight="1" x14ac:dyDescent="0.35">
      <c r="A290" s="12">
        <v>161</v>
      </c>
      <c r="B290" s="12" t="s">
        <v>486</v>
      </c>
      <c r="C290" s="13" t="s">
        <v>14</v>
      </c>
      <c r="D290" s="13" t="s">
        <v>108</v>
      </c>
      <c r="E290" s="13" t="s">
        <v>108</v>
      </c>
      <c r="F290" s="13" t="s">
        <v>487</v>
      </c>
      <c r="G290" s="16">
        <v>22800</v>
      </c>
      <c r="H290" s="27">
        <v>22800</v>
      </c>
      <c r="I290" s="16" t="s">
        <v>975</v>
      </c>
      <c r="J290" s="220">
        <v>44922</v>
      </c>
      <c r="K290" s="26" t="s">
        <v>76</v>
      </c>
      <c r="L290" s="15">
        <f t="shared" si="10"/>
        <v>22800</v>
      </c>
      <c r="M290" s="15">
        <f t="shared" si="10"/>
        <v>22800</v>
      </c>
      <c r="N290" s="275"/>
    </row>
    <row r="291" spans="1:14" ht="60" customHeight="1" x14ac:dyDescent="0.35">
      <c r="A291" s="420">
        <v>162</v>
      </c>
      <c r="B291" s="420" t="s">
        <v>488</v>
      </c>
      <c r="C291" s="394" t="s">
        <v>14</v>
      </c>
      <c r="D291" s="394" t="s">
        <v>64</v>
      </c>
      <c r="E291" s="116" t="s">
        <v>157</v>
      </c>
      <c r="F291" s="116" t="s">
        <v>489</v>
      </c>
      <c r="G291" s="117">
        <v>40000</v>
      </c>
      <c r="H291" s="181"/>
      <c r="I291" s="417" t="s">
        <v>976</v>
      </c>
      <c r="J291" s="386">
        <v>44925</v>
      </c>
      <c r="K291" s="182"/>
      <c r="L291" s="396">
        <f>G291+G292+G293</f>
        <v>149400</v>
      </c>
      <c r="M291" s="396">
        <f>H291+H292+H293</f>
        <v>20000</v>
      </c>
      <c r="N291" s="358"/>
    </row>
    <row r="292" spans="1:14" ht="60" customHeight="1" x14ac:dyDescent="0.35">
      <c r="A292" s="420"/>
      <c r="B292" s="420"/>
      <c r="C292" s="394"/>
      <c r="D292" s="394"/>
      <c r="E292" s="116" t="s">
        <v>157</v>
      </c>
      <c r="F292" s="116" t="s">
        <v>490</v>
      </c>
      <c r="G292" s="117">
        <v>40000</v>
      </c>
      <c r="H292" s="181"/>
      <c r="I292" s="417"/>
      <c r="J292" s="386"/>
      <c r="K292" s="182"/>
      <c r="L292" s="396"/>
      <c r="M292" s="396"/>
      <c r="N292" s="358"/>
    </row>
    <row r="293" spans="1:14" ht="60" customHeight="1" x14ac:dyDescent="0.35">
      <c r="A293" s="420"/>
      <c r="B293" s="420"/>
      <c r="C293" s="394"/>
      <c r="D293" s="394"/>
      <c r="E293" s="118" t="s">
        <v>64</v>
      </c>
      <c r="F293" s="116" t="s">
        <v>68</v>
      </c>
      <c r="G293" s="117">
        <v>69400</v>
      </c>
      <c r="H293" s="118">
        <v>20000</v>
      </c>
      <c r="I293" s="417"/>
      <c r="J293" s="386"/>
      <c r="K293" s="119" t="s">
        <v>79</v>
      </c>
      <c r="L293" s="396"/>
      <c r="M293" s="396"/>
      <c r="N293" s="358"/>
    </row>
    <row r="294" spans="1:14" ht="60" customHeight="1" x14ac:dyDescent="0.35">
      <c r="A294" s="12">
        <v>163</v>
      </c>
      <c r="B294" s="12" t="s">
        <v>491</v>
      </c>
      <c r="C294" s="16" t="s">
        <v>14</v>
      </c>
      <c r="D294" s="13" t="s">
        <v>64</v>
      </c>
      <c r="E294" s="17" t="s">
        <v>64</v>
      </c>
      <c r="F294" s="13" t="s">
        <v>369</v>
      </c>
      <c r="G294" s="16">
        <v>56000</v>
      </c>
      <c r="H294" s="27">
        <v>56000</v>
      </c>
      <c r="I294" s="13" t="s">
        <v>977</v>
      </c>
      <c r="J294" s="220">
        <v>44929</v>
      </c>
      <c r="K294" s="26" t="s">
        <v>79</v>
      </c>
      <c r="L294" s="15">
        <f t="shared" ref="L294:L298" si="11">G294</f>
        <v>56000</v>
      </c>
      <c r="M294" s="15">
        <f>H294</f>
        <v>56000</v>
      </c>
      <c r="N294" s="275"/>
    </row>
    <row r="295" spans="1:14" ht="60" customHeight="1" x14ac:dyDescent="0.35">
      <c r="A295" s="12">
        <v>164</v>
      </c>
      <c r="B295" s="12" t="s">
        <v>492</v>
      </c>
      <c r="C295" s="16" t="s">
        <v>14</v>
      </c>
      <c r="D295" s="13" t="s">
        <v>117</v>
      </c>
      <c r="E295" s="17" t="s">
        <v>117</v>
      </c>
      <c r="F295" s="13" t="s">
        <v>118</v>
      </c>
      <c r="G295" s="16">
        <v>24500</v>
      </c>
      <c r="H295" s="27">
        <v>24500</v>
      </c>
      <c r="I295" s="16" t="s">
        <v>978</v>
      </c>
      <c r="J295" s="220">
        <v>44937</v>
      </c>
      <c r="K295" s="26" t="s">
        <v>120</v>
      </c>
      <c r="L295" s="15">
        <f t="shared" si="11"/>
        <v>24500</v>
      </c>
      <c r="M295" s="15">
        <f>H295</f>
        <v>24500</v>
      </c>
      <c r="N295" s="275"/>
    </row>
    <row r="296" spans="1:14" ht="60" customHeight="1" x14ac:dyDescent="0.35">
      <c r="A296" s="12">
        <v>165</v>
      </c>
      <c r="B296" s="12" t="s">
        <v>493</v>
      </c>
      <c r="C296" s="13" t="s">
        <v>14</v>
      </c>
      <c r="D296" s="14" t="s">
        <v>204</v>
      </c>
      <c r="E296" s="13" t="s">
        <v>204</v>
      </c>
      <c r="F296" s="13" t="s">
        <v>461</v>
      </c>
      <c r="G296" s="16">
        <v>60000</v>
      </c>
      <c r="H296" s="27">
        <v>23200</v>
      </c>
      <c r="I296" s="16" t="s">
        <v>979</v>
      </c>
      <c r="J296" s="220">
        <v>44958</v>
      </c>
      <c r="K296" s="26" t="s">
        <v>494</v>
      </c>
      <c r="L296" s="15">
        <f t="shared" si="11"/>
        <v>60000</v>
      </c>
      <c r="M296" s="15">
        <f>H296</f>
        <v>23200</v>
      </c>
      <c r="N296" s="275"/>
    </row>
    <row r="297" spans="1:14" ht="60" customHeight="1" x14ac:dyDescent="0.35">
      <c r="A297" s="208">
        <v>166</v>
      </c>
      <c r="B297" s="208" t="s">
        <v>495</v>
      </c>
      <c r="C297" s="210" t="s">
        <v>14</v>
      </c>
      <c r="D297" s="214" t="s">
        <v>174</v>
      </c>
      <c r="E297" s="210" t="s">
        <v>174</v>
      </c>
      <c r="F297" s="13" t="s">
        <v>208</v>
      </c>
      <c r="G297" s="16">
        <v>68600</v>
      </c>
      <c r="H297" s="27">
        <v>68600</v>
      </c>
      <c r="I297" s="209" t="s">
        <v>980</v>
      </c>
      <c r="J297" s="221">
        <v>45078</v>
      </c>
      <c r="K297" s="26" t="s">
        <v>120</v>
      </c>
      <c r="L297" s="211">
        <f>G297</f>
        <v>68600</v>
      </c>
      <c r="M297" s="211">
        <f>H297</f>
        <v>68600</v>
      </c>
      <c r="N297" s="275"/>
    </row>
    <row r="298" spans="1:14" ht="60" customHeight="1" x14ac:dyDescent="0.35">
      <c r="A298" s="12">
        <v>167</v>
      </c>
      <c r="B298" s="12" t="s">
        <v>496</v>
      </c>
      <c r="C298" s="16" t="s">
        <v>14</v>
      </c>
      <c r="D298" s="13" t="s">
        <v>161</v>
      </c>
      <c r="E298" s="17" t="s">
        <v>161</v>
      </c>
      <c r="F298" s="13" t="s">
        <v>246</v>
      </c>
      <c r="G298" s="16">
        <v>30000</v>
      </c>
      <c r="H298" s="17">
        <v>30000</v>
      </c>
      <c r="I298" s="16" t="s">
        <v>981</v>
      </c>
      <c r="J298" s="220">
        <v>45091</v>
      </c>
      <c r="K298" s="26" t="s">
        <v>79</v>
      </c>
      <c r="L298" s="15">
        <f t="shared" si="11"/>
        <v>30000</v>
      </c>
      <c r="M298" s="15">
        <f>H298</f>
        <v>30000</v>
      </c>
      <c r="N298" s="275"/>
    </row>
    <row r="299" spans="1:14" ht="60" customHeight="1" x14ac:dyDescent="0.35">
      <c r="A299" s="383">
        <v>168</v>
      </c>
      <c r="B299" s="383" t="s">
        <v>497</v>
      </c>
      <c r="C299" s="384" t="s">
        <v>14</v>
      </c>
      <c r="D299" s="416" t="s">
        <v>498</v>
      </c>
      <c r="E299" s="13" t="s">
        <v>498</v>
      </c>
      <c r="F299" s="13" t="s">
        <v>499</v>
      </c>
      <c r="G299" s="16">
        <v>70000</v>
      </c>
      <c r="H299" s="17">
        <v>26600</v>
      </c>
      <c r="I299" s="384" t="s">
        <v>982</v>
      </c>
      <c r="J299" s="386">
        <v>45097</v>
      </c>
      <c r="K299" s="26" t="s">
        <v>120</v>
      </c>
      <c r="L299" s="387">
        <f>(G299+G300)</f>
        <v>113300</v>
      </c>
      <c r="M299" s="387">
        <f>(H299+H300)</f>
        <v>69900</v>
      </c>
      <c r="N299" s="365"/>
    </row>
    <row r="300" spans="1:14" ht="60" customHeight="1" x14ac:dyDescent="0.35">
      <c r="A300" s="383"/>
      <c r="B300" s="383"/>
      <c r="C300" s="384"/>
      <c r="D300" s="416"/>
      <c r="E300" s="13" t="s">
        <v>500</v>
      </c>
      <c r="F300" s="13" t="s">
        <v>501</v>
      </c>
      <c r="G300" s="16">
        <v>43300</v>
      </c>
      <c r="H300" s="17">
        <v>43300</v>
      </c>
      <c r="I300" s="384"/>
      <c r="J300" s="386"/>
      <c r="K300" s="26" t="s">
        <v>120</v>
      </c>
      <c r="L300" s="387"/>
      <c r="M300" s="387"/>
      <c r="N300" s="365"/>
    </row>
    <row r="301" spans="1:14" ht="60" customHeight="1" x14ac:dyDescent="0.35">
      <c r="A301" s="12">
        <v>169</v>
      </c>
      <c r="B301" s="12" t="s">
        <v>502</v>
      </c>
      <c r="C301" s="16" t="s">
        <v>14</v>
      </c>
      <c r="D301" s="13" t="s">
        <v>103</v>
      </c>
      <c r="E301" s="17" t="s">
        <v>64</v>
      </c>
      <c r="F301" s="13" t="s">
        <v>98</v>
      </c>
      <c r="G301" s="16">
        <v>23150</v>
      </c>
      <c r="H301" s="17">
        <v>23150</v>
      </c>
      <c r="I301" s="16" t="s">
        <v>983</v>
      </c>
      <c r="J301" s="220">
        <v>45111</v>
      </c>
      <c r="K301" s="26" t="s">
        <v>67</v>
      </c>
      <c r="L301" s="15">
        <f t="shared" ref="L301:M303" si="12">G301</f>
        <v>23150</v>
      </c>
      <c r="M301" s="15">
        <f t="shared" si="12"/>
        <v>23150</v>
      </c>
      <c r="N301" s="275"/>
    </row>
    <row r="302" spans="1:14" ht="60" customHeight="1" x14ac:dyDescent="0.35">
      <c r="A302" s="12">
        <v>170</v>
      </c>
      <c r="B302" s="12" t="s">
        <v>503</v>
      </c>
      <c r="C302" s="13" t="s">
        <v>14</v>
      </c>
      <c r="D302" s="13" t="s">
        <v>174</v>
      </c>
      <c r="E302" s="13" t="s">
        <v>174</v>
      </c>
      <c r="F302" s="13" t="s">
        <v>504</v>
      </c>
      <c r="G302" s="16">
        <v>22450</v>
      </c>
      <c r="H302" s="17">
        <v>22450</v>
      </c>
      <c r="I302" s="16" t="s">
        <v>984</v>
      </c>
      <c r="J302" s="220">
        <v>45119</v>
      </c>
      <c r="K302" s="26" t="s">
        <v>79</v>
      </c>
      <c r="L302" s="15">
        <f t="shared" si="12"/>
        <v>22450</v>
      </c>
      <c r="M302" s="15">
        <f t="shared" si="12"/>
        <v>22450</v>
      </c>
      <c r="N302" s="275"/>
    </row>
    <row r="303" spans="1:14" ht="60" customHeight="1" x14ac:dyDescent="0.35">
      <c r="A303" s="29">
        <v>171</v>
      </c>
      <c r="B303" s="29" t="s">
        <v>505</v>
      </c>
      <c r="C303" s="33" t="s">
        <v>14</v>
      </c>
      <c r="D303" s="28" t="s">
        <v>174</v>
      </c>
      <c r="E303" s="27" t="s">
        <v>174</v>
      </c>
      <c r="F303" s="28" t="s">
        <v>506</v>
      </c>
      <c r="G303" s="33">
        <v>40000</v>
      </c>
      <c r="H303" s="27">
        <v>30900</v>
      </c>
      <c r="I303" s="33" t="s">
        <v>985</v>
      </c>
      <c r="J303" s="220">
        <v>45125</v>
      </c>
      <c r="K303" s="26" t="s">
        <v>120</v>
      </c>
      <c r="L303" s="30">
        <f t="shared" si="12"/>
        <v>40000</v>
      </c>
      <c r="M303" s="30">
        <f t="shared" si="12"/>
        <v>30900</v>
      </c>
      <c r="N303" s="34"/>
    </row>
    <row r="304" spans="1:14" ht="60" customHeight="1" x14ac:dyDescent="0.35">
      <c r="A304" s="383">
        <v>172</v>
      </c>
      <c r="B304" s="383" t="s">
        <v>507</v>
      </c>
      <c r="C304" s="384" t="s">
        <v>14</v>
      </c>
      <c r="D304" s="385" t="s">
        <v>508</v>
      </c>
      <c r="E304" s="385" t="s">
        <v>508</v>
      </c>
      <c r="F304" s="13" t="s">
        <v>509</v>
      </c>
      <c r="G304" s="16">
        <v>36300</v>
      </c>
      <c r="H304" s="17">
        <v>36300</v>
      </c>
      <c r="I304" s="384" t="s">
        <v>986</v>
      </c>
      <c r="J304" s="386">
        <v>45126</v>
      </c>
      <c r="K304" s="26" t="s">
        <v>432</v>
      </c>
      <c r="L304" s="387">
        <f>SUM(G304:G308)</f>
        <v>122150</v>
      </c>
      <c r="M304" s="387">
        <f>SUM(H304:H308)</f>
        <v>122150</v>
      </c>
      <c r="N304" s="365"/>
    </row>
    <row r="305" spans="1:14" ht="60" customHeight="1" x14ac:dyDescent="0.35">
      <c r="A305" s="383"/>
      <c r="B305" s="383"/>
      <c r="C305" s="384"/>
      <c r="D305" s="385"/>
      <c r="E305" s="385"/>
      <c r="F305" s="13" t="s">
        <v>510</v>
      </c>
      <c r="G305" s="16">
        <v>20350</v>
      </c>
      <c r="H305" s="179">
        <v>20350</v>
      </c>
      <c r="I305" s="384"/>
      <c r="J305" s="386"/>
      <c r="K305" s="180" t="s">
        <v>432</v>
      </c>
      <c r="L305" s="387"/>
      <c r="M305" s="387"/>
      <c r="N305" s="365"/>
    </row>
    <row r="306" spans="1:14" ht="60" customHeight="1" x14ac:dyDescent="0.35">
      <c r="A306" s="383"/>
      <c r="B306" s="383"/>
      <c r="C306" s="384"/>
      <c r="D306" s="385"/>
      <c r="E306" s="385"/>
      <c r="F306" s="13" t="s">
        <v>511</v>
      </c>
      <c r="G306" s="16">
        <v>10000</v>
      </c>
      <c r="H306" s="17">
        <v>10000</v>
      </c>
      <c r="I306" s="384"/>
      <c r="J306" s="386"/>
      <c r="K306" s="26" t="s">
        <v>432</v>
      </c>
      <c r="L306" s="387"/>
      <c r="M306" s="387"/>
      <c r="N306" s="365"/>
    </row>
    <row r="307" spans="1:14" ht="60" customHeight="1" x14ac:dyDescent="0.35">
      <c r="A307" s="383"/>
      <c r="B307" s="383"/>
      <c r="C307" s="384"/>
      <c r="D307" s="385"/>
      <c r="E307" s="385"/>
      <c r="F307" s="13" t="s">
        <v>512</v>
      </c>
      <c r="G307" s="16">
        <v>25500</v>
      </c>
      <c r="H307" s="17">
        <v>25500</v>
      </c>
      <c r="I307" s="384"/>
      <c r="J307" s="386"/>
      <c r="K307" s="26" t="s">
        <v>432</v>
      </c>
      <c r="L307" s="387"/>
      <c r="M307" s="387"/>
      <c r="N307" s="365"/>
    </row>
    <row r="308" spans="1:14" ht="60" customHeight="1" x14ac:dyDescent="0.35">
      <c r="A308" s="383"/>
      <c r="B308" s="383"/>
      <c r="C308" s="384"/>
      <c r="D308" s="385"/>
      <c r="E308" s="13" t="s">
        <v>513</v>
      </c>
      <c r="F308" s="13" t="s">
        <v>23</v>
      </c>
      <c r="G308" s="16">
        <v>30000</v>
      </c>
      <c r="H308" s="17">
        <v>30000</v>
      </c>
      <c r="I308" s="384"/>
      <c r="J308" s="386"/>
      <c r="K308" s="26" t="s">
        <v>432</v>
      </c>
      <c r="L308" s="387"/>
      <c r="M308" s="387"/>
      <c r="N308" s="365"/>
    </row>
    <row r="309" spans="1:14" ht="60" customHeight="1" x14ac:dyDescent="0.35">
      <c r="A309" s="383">
        <v>173</v>
      </c>
      <c r="B309" s="383" t="s">
        <v>514</v>
      </c>
      <c r="C309" s="385" t="s">
        <v>14</v>
      </c>
      <c r="D309" s="416" t="s">
        <v>32</v>
      </c>
      <c r="E309" s="385" t="s">
        <v>32</v>
      </c>
      <c r="F309" s="13" t="s">
        <v>422</v>
      </c>
      <c r="G309" s="16">
        <v>32000</v>
      </c>
      <c r="H309" s="17">
        <v>32000</v>
      </c>
      <c r="I309" s="384" t="s">
        <v>987</v>
      </c>
      <c r="J309" s="386">
        <v>45132</v>
      </c>
      <c r="K309" s="26" t="s">
        <v>97</v>
      </c>
      <c r="L309" s="387">
        <f>G309+G310</f>
        <v>82000</v>
      </c>
      <c r="M309" s="387">
        <f>H309+H310</f>
        <v>54900</v>
      </c>
      <c r="N309" s="365"/>
    </row>
    <row r="310" spans="1:14" ht="60" customHeight="1" x14ac:dyDescent="0.35">
      <c r="A310" s="383"/>
      <c r="B310" s="383"/>
      <c r="C310" s="385"/>
      <c r="D310" s="416"/>
      <c r="E310" s="385"/>
      <c r="F310" s="13" t="s">
        <v>515</v>
      </c>
      <c r="G310" s="16">
        <v>50000</v>
      </c>
      <c r="H310" s="17">
        <v>22900</v>
      </c>
      <c r="I310" s="384"/>
      <c r="J310" s="386"/>
      <c r="K310" s="26" t="s">
        <v>97</v>
      </c>
      <c r="L310" s="387"/>
      <c r="M310" s="387"/>
      <c r="N310" s="365"/>
    </row>
    <row r="311" spans="1:14" ht="60" customHeight="1" x14ac:dyDescent="0.35">
      <c r="A311" s="12">
        <v>174</v>
      </c>
      <c r="B311" s="12" t="s">
        <v>516</v>
      </c>
      <c r="C311" s="13" t="s">
        <v>14</v>
      </c>
      <c r="D311" s="14" t="s">
        <v>103</v>
      </c>
      <c r="E311" s="13" t="s">
        <v>103</v>
      </c>
      <c r="F311" s="13" t="s">
        <v>23</v>
      </c>
      <c r="G311" s="16">
        <v>61000</v>
      </c>
      <c r="H311" s="17">
        <v>37400</v>
      </c>
      <c r="I311" s="16" t="s">
        <v>988</v>
      </c>
      <c r="J311" s="220">
        <v>45147</v>
      </c>
      <c r="K311" s="26" t="s">
        <v>79</v>
      </c>
      <c r="L311" s="15">
        <f>G311</f>
        <v>61000</v>
      </c>
      <c r="M311" s="15">
        <f>H311</f>
        <v>37400</v>
      </c>
      <c r="N311" s="275"/>
    </row>
    <row r="312" spans="1:14" ht="60" customHeight="1" x14ac:dyDescent="0.35">
      <c r="A312" s="12">
        <v>175</v>
      </c>
      <c r="B312" s="12" t="s">
        <v>517</v>
      </c>
      <c r="C312" s="13" t="s">
        <v>14</v>
      </c>
      <c r="D312" s="14" t="s">
        <v>60</v>
      </c>
      <c r="E312" s="14" t="s">
        <v>60</v>
      </c>
      <c r="F312" s="14" t="s">
        <v>375</v>
      </c>
      <c r="G312" s="16">
        <v>100000</v>
      </c>
      <c r="H312" s="17">
        <v>39900</v>
      </c>
      <c r="I312" s="16" t="s">
        <v>989</v>
      </c>
      <c r="J312" s="220">
        <v>45159</v>
      </c>
      <c r="K312" s="26" t="s">
        <v>79</v>
      </c>
      <c r="L312" s="15">
        <f>G312</f>
        <v>100000</v>
      </c>
      <c r="M312" s="15">
        <f>H312</f>
        <v>39900</v>
      </c>
      <c r="N312" s="275"/>
    </row>
    <row r="313" spans="1:14" ht="60" customHeight="1" x14ac:dyDescent="0.35">
      <c r="A313" s="383">
        <v>176</v>
      </c>
      <c r="B313" s="383" t="s">
        <v>518</v>
      </c>
      <c r="C313" s="385" t="s">
        <v>14</v>
      </c>
      <c r="D313" s="416" t="s">
        <v>64</v>
      </c>
      <c r="E313" s="14" t="s">
        <v>64</v>
      </c>
      <c r="F313" s="14" t="s">
        <v>89</v>
      </c>
      <c r="G313" s="16">
        <v>30000</v>
      </c>
      <c r="H313" s="181"/>
      <c r="I313" s="384" t="s">
        <v>990</v>
      </c>
      <c r="J313" s="400">
        <v>45169</v>
      </c>
      <c r="K313" s="182"/>
      <c r="L313" s="387">
        <f>G314+G313</f>
        <v>53800</v>
      </c>
      <c r="M313" s="387">
        <f>H314+H313</f>
        <v>23800</v>
      </c>
      <c r="N313" s="365"/>
    </row>
    <row r="314" spans="1:14" ht="60" customHeight="1" x14ac:dyDescent="0.35">
      <c r="A314" s="383"/>
      <c r="B314" s="383"/>
      <c r="C314" s="385"/>
      <c r="D314" s="416"/>
      <c r="E314" s="14" t="s">
        <v>64</v>
      </c>
      <c r="F314" s="14" t="s">
        <v>65</v>
      </c>
      <c r="G314" s="16">
        <v>23800</v>
      </c>
      <c r="H314" s="17">
        <v>23800</v>
      </c>
      <c r="I314" s="384"/>
      <c r="J314" s="401"/>
      <c r="K314" s="26" t="s">
        <v>476</v>
      </c>
      <c r="L314" s="387"/>
      <c r="M314" s="387"/>
      <c r="N314" s="365"/>
    </row>
    <row r="315" spans="1:14" ht="60" customHeight="1" x14ac:dyDescent="0.35">
      <c r="A315" s="383">
        <v>177</v>
      </c>
      <c r="B315" s="383" t="s">
        <v>519</v>
      </c>
      <c r="C315" s="385" t="s">
        <v>14</v>
      </c>
      <c r="D315" s="416" t="s">
        <v>134</v>
      </c>
      <c r="E315" s="385" t="s">
        <v>134</v>
      </c>
      <c r="F315" s="13" t="s">
        <v>520</v>
      </c>
      <c r="G315" s="16">
        <v>46000</v>
      </c>
      <c r="H315" s="17">
        <v>46000</v>
      </c>
      <c r="I315" s="384" t="s">
        <v>991</v>
      </c>
      <c r="J315" s="386">
        <v>45183</v>
      </c>
      <c r="K315" s="26" t="s">
        <v>79</v>
      </c>
      <c r="L315" s="387">
        <f>SUM(G315:G316)</f>
        <v>76000</v>
      </c>
      <c r="M315" s="387">
        <f>SUM(H315:H316)</f>
        <v>46000</v>
      </c>
      <c r="N315" s="365"/>
    </row>
    <row r="316" spans="1:14" ht="60" customHeight="1" x14ac:dyDescent="0.35">
      <c r="A316" s="383"/>
      <c r="B316" s="383"/>
      <c r="C316" s="385"/>
      <c r="D316" s="416"/>
      <c r="E316" s="385"/>
      <c r="F316" s="13" t="s">
        <v>188</v>
      </c>
      <c r="G316" s="16">
        <v>30000</v>
      </c>
      <c r="H316" s="181"/>
      <c r="I316" s="384"/>
      <c r="J316" s="386"/>
      <c r="K316" s="182"/>
      <c r="L316" s="387"/>
      <c r="M316" s="387"/>
      <c r="N316" s="365"/>
    </row>
    <row r="317" spans="1:14" ht="60" customHeight="1" x14ac:dyDescent="0.35">
      <c r="A317" s="12">
        <v>178</v>
      </c>
      <c r="B317" s="12" t="s">
        <v>521</v>
      </c>
      <c r="C317" s="13" t="s">
        <v>14</v>
      </c>
      <c r="D317" s="13" t="s">
        <v>204</v>
      </c>
      <c r="E317" s="13" t="s">
        <v>204</v>
      </c>
      <c r="F317" s="13" t="s">
        <v>232</v>
      </c>
      <c r="G317" s="16">
        <v>40000</v>
      </c>
      <c r="H317" s="17">
        <v>20000</v>
      </c>
      <c r="I317" s="16" t="s">
        <v>992</v>
      </c>
      <c r="J317" s="220">
        <v>45194</v>
      </c>
      <c r="K317" s="26" t="s">
        <v>79</v>
      </c>
      <c r="L317" s="15">
        <f t="shared" ref="L317:M319" si="13">G317</f>
        <v>40000</v>
      </c>
      <c r="M317" s="15">
        <f t="shared" si="13"/>
        <v>20000</v>
      </c>
      <c r="N317" s="275"/>
    </row>
    <row r="318" spans="1:14" ht="60" customHeight="1" x14ac:dyDescent="0.35">
      <c r="A318" s="239">
        <v>179</v>
      </c>
      <c r="B318" s="239" t="s">
        <v>522</v>
      </c>
      <c r="C318" s="236" t="s">
        <v>14</v>
      </c>
      <c r="D318" s="237" t="s">
        <v>134</v>
      </c>
      <c r="E318" s="236" t="s">
        <v>134</v>
      </c>
      <c r="F318" s="236" t="s">
        <v>520</v>
      </c>
      <c r="G318" s="242">
        <v>20800</v>
      </c>
      <c r="H318" s="241">
        <v>20800</v>
      </c>
      <c r="I318" s="242" t="s">
        <v>993</v>
      </c>
      <c r="J318" s="235">
        <v>45210</v>
      </c>
      <c r="K318" s="237" t="s">
        <v>79</v>
      </c>
      <c r="L318" s="240">
        <f t="shared" si="13"/>
        <v>20800</v>
      </c>
      <c r="M318" s="240">
        <f t="shared" si="13"/>
        <v>20800</v>
      </c>
      <c r="N318" s="34"/>
    </row>
    <row r="319" spans="1:14" ht="60" customHeight="1" x14ac:dyDescent="0.35">
      <c r="A319" s="12">
        <v>180</v>
      </c>
      <c r="B319" s="12" t="s">
        <v>523</v>
      </c>
      <c r="C319" s="13" t="s">
        <v>14</v>
      </c>
      <c r="D319" s="13" t="s">
        <v>15</v>
      </c>
      <c r="E319" s="13" t="s">
        <v>117</v>
      </c>
      <c r="F319" s="13" t="s">
        <v>118</v>
      </c>
      <c r="G319" s="16">
        <v>50000</v>
      </c>
      <c r="H319" s="17">
        <v>22000</v>
      </c>
      <c r="I319" s="16" t="s">
        <v>994</v>
      </c>
      <c r="J319" s="220">
        <v>45216</v>
      </c>
      <c r="K319" s="26" t="s">
        <v>120</v>
      </c>
      <c r="L319" s="15">
        <f t="shared" si="13"/>
        <v>50000</v>
      </c>
      <c r="M319" s="15">
        <f t="shared" si="13"/>
        <v>22000</v>
      </c>
      <c r="N319" s="275"/>
    </row>
    <row r="320" spans="1:14" ht="60" customHeight="1" x14ac:dyDescent="0.35">
      <c r="A320" s="383">
        <v>181</v>
      </c>
      <c r="B320" s="383" t="s">
        <v>524</v>
      </c>
      <c r="C320" s="385" t="s">
        <v>14</v>
      </c>
      <c r="D320" s="416" t="s">
        <v>15</v>
      </c>
      <c r="E320" s="14" t="s">
        <v>15</v>
      </c>
      <c r="F320" s="14" t="s">
        <v>172</v>
      </c>
      <c r="G320" s="16">
        <v>46200</v>
      </c>
      <c r="H320" s="17">
        <v>46200</v>
      </c>
      <c r="I320" s="384" t="s">
        <v>995</v>
      </c>
      <c r="J320" s="386">
        <v>45219</v>
      </c>
      <c r="K320" s="26" t="s">
        <v>79</v>
      </c>
      <c r="L320" s="387">
        <f>G320+G321</f>
        <v>76200</v>
      </c>
      <c r="M320" s="387">
        <f>H320+H321</f>
        <v>46200</v>
      </c>
      <c r="N320" s="365"/>
    </row>
    <row r="321" spans="1:14" ht="60" customHeight="1" x14ac:dyDescent="0.35">
      <c r="A321" s="383"/>
      <c r="B321" s="383"/>
      <c r="C321" s="385"/>
      <c r="D321" s="416"/>
      <c r="E321" s="14" t="s">
        <v>157</v>
      </c>
      <c r="F321" s="14" t="s">
        <v>378</v>
      </c>
      <c r="G321" s="16">
        <v>30000</v>
      </c>
      <c r="H321" s="181"/>
      <c r="I321" s="384"/>
      <c r="J321" s="386"/>
      <c r="K321" s="182"/>
      <c r="L321" s="387"/>
      <c r="M321" s="387"/>
      <c r="N321" s="365"/>
    </row>
    <row r="322" spans="1:14" ht="60" customHeight="1" x14ac:dyDescent="0.35">
      <c r="A322" s="12">
        <v>182</v>
      </c>
      <c r="B322" s="12" t="s">
        <v>525</v>
      </c>
      <c r="C322" s="13" t="s">
        <v>14</v>
      </c>
      <c r="D322" s="14" t="s">
        <v>161</v>
      </c>
      <c r="E322" s="14" t="s">
        <v>161</v>
      </c>
      <c r="F322" s="14" t="s">
        <v>162</v>
      </c>
      <c r="G322" s="16">
        <v>50000</v>
      </c>
      <c r="H322" s="17">
        <v>50000</v>
      </c>
      <c r="I322" s="16" t="s">
        <v>996</v>
      </c>
      <c r="J322" s="220">
        <v>45267</v>
      </c>
      <c r="K322" s="26" t="s">
        <v>120</v>
      </c>
      <c r="L322" s="15">
        <f>G322</f>
        <v>50000</v>
      </c>
      <c r="M322" s="15">
        <f>H322</f>
        <v>50000</v>
      </c>
      <c r="N322" s="275"/>
    </row>
    <row r="323" spans="1:14" ht="60" customHeight="1" x14ac:dyDescent="0.35">
      <c r="A323" s="12">
        <v>183</v>
      </c>
      <c r="B323" s="12" t="s">
        <v>526</v>
      </c>
      <c r="C323" s="16" t="s">
        <v>39</v>
      </c>
      <c r="D323" s="13" t="s">
        <v>112</v>
      </c>
      <c r="E323" s="17" t="s">
        <v>112</v>
      </c>
      <c r="F323" s="13" t="s">
        <v>481</v>
      </c>
      <c r="G323" s="16">
        <v>30000</v>
      </c>
      <c r="H323" s="17">
        <v>5000</v>
      </c>
      <c r="I323" s="16" t="s">
        <v>997</v>
      </c>
      <c r="J323" s="220">
        <v>45287</v>
      </c>
      <c r="K323" s="26" t="s">
        <v>527</v>
      </c>
      <c r="L323" s="15">
        <f>G323</f>
        <v>30000</v>
      </c>
      <c r="M323" s="15">
        <f>H323</f>
        <v>5000</v>
      </c>
      <c r="N323" s="275"/>
    </row>
    <row r="324" spans="1:14" ht="60" customHeight="1" x14ac:dyDescent="0.35">
      <c r="A324" s="383">
        <v>184</v>
      </c>
      <c r="B324" s="383" t="s">
        <v>528</v>
      </c>
      <c r="C324" s="424" t="s">
        <v>14</v>
      </c>
      <c r="D324" s="431" t="s">
        <v>16</v>
      </c>
      <c r="E324" s="268" t="s">
        <v>16</v>
      </c>
      <c r="F324" s="268" t="s">
        <v>110</v>
      </c>
      <c r="G324" s="267">
        <v>29950</v>
      </c>
      <c r="H324" s="269">
        <v>29950</v>
      </c>
      <c r="I324" s="421" t="s">
        <v>998</v>
      </c>
      <c r="J324" s="395">
        <v>45293</v>
      </c>
      <c r="K324" s="270" t="s">
        <v>79</v>
      </c>
      <c r="L324" s="396">
        <f>G324+G325</f>
        <v>69950</v>
      </c>
      <c r="M324" s="396">
        <f>H324+H325</f>
        <v>29950</v>
      </c>
      <c r="N324" s="365"/>
    </row>
    <row r="325" spans="1:14" ht="60" customHeight="1" x14ac:dyDescent="0.35">
      <c r="A325" s="383"/>
      <c r="B325" s="383"/>
      <c r="C325" s="424"/>
      <c r="D325" s="431"/>
      <c r="E325" s="268" t="s">
        <v>24</v>
      </c>
      <c r="F325" s="268" t="s">
        <v>109</v>
      </c>
      <c r="G325" s="267">
        <v>40000</v>
      </c>
      <c r="H325" s="181"/>
      <c r="I325" s="421"/>
      <c r="J325" s="395"/>
      <c r="K325" s="182"/>
      <c r="L325" s="396"/>
      <c r="M325" s="396"/>
      <c r="N325" s="365"/>
    </row>
    <row r="326" spans="1:14" ht="60" customHeight="1" x14ac:dyDescent="0.35">
      <c r="A326" s="139">
        <v>185</v>
      </c>
      <c r="B326" s="139" t="s">
        <v>529</v>
      </c>
      <c r="C326" s="137" t="s">
        <v>14</v>
      </c>
      <c r="D326" s="138" t="s">
        <v>64</v>
      </c>
      <c r="E326" s="138" t="s">
        <v>64</v>
      </c>
      <c r="F326" s="138" t="s">
        <v>68</v>
      </c>
      <c r="G326" s="140">
        <v>50000</v>
      </c>
      <c r="H326" s="141">
        <v>20000</v>
      </c>
      <c r="I326" s="140" t="s">
        <v>999</v>
      </c>
      <c r="J326" s="220">
        <v>45313</v>
      </c>
      <c r="K326" s="138" t="s">
        <v>79</v>
      </c>
      <c r="L326" s="142">
        <f>G326</f>
        <v>50000</v>
      </c>
      <c r="M326" s="142">
        <f>H326</f>
        <v>20000</v>
      </c>
      <c r="N326" s="34"/>
    </row>
    <row r="327" spans="1:14" ht="60" customHeight="1" x14ac:dyDescent="0.35">
      <c r="A327" s="383">
        <v>186</v>
      </c>
      <c r="B327" s="383" t="s">
        <v>530</v>
      </c>
      <c r="C327" s="385" t="s">
        <v>14</v>
      </c>
      <c r="D327" s="416" t="s">
        <v>289</v>
      </c>
      <c r="E327" s="13" t="s">
        <v>157</v>
      </c>
      <c r="F327" s="13" t="s">
        <v>377</v>
      </c>
      <c r="G327" s="16">
        <v>60000</v>
      </c>
      <c r="H327" s="17">
        <v>57650</v>
      </c>
      <c r="I327" s="384" t="s">
        <v>1000</v>
      </c>
      <c r="J327" s="386">
        <v>45352</v>
      </c>
      <c r="K327" s="26" t="s">
        <v>79</v>
      </c>
      <c r="L327" s="387">
        <f>SUM(G327:G329)</f>
        <v>130000</v>
      </c>
      <c r="M327" s="387">
        <f>SUM(H327:H329)</f>
        <v>103650</v>
      </c>
      <c r="N327" s="365"/>
    </row>
    <row r="328" spans="1:14" ht="60" customHeight="1" x14ac:dyDescent="0.35">
      <c r="A328" s="383"/>
      <c r="B328" s="383"/>
      <c r="C328" s="385"/>
      <c r="D328" s="416"/>
      <c r="E328" s="13" t="s">
        <v>64</v>
      </c>
      <c r="F328" s="13" t="s">
        <v>69</v>
      </c>
      <c r="G328" s="16">
        <v>40000</v>
      </c>
      <c r="H328" s="17">
        <v>24000</v>
      </c>
      <c r="I328" s="384"/>
      <c r="J328" s="386"/>
      <c r="K328" s="26" t="s">
        <v>79</v>
      </c>
      <c r="L328" s="387"/>
      <c r="M328" s="387"/>
      <c r="N328" s="365"/>
    </row>
    <row r="329" spans="1:14" ht="60" customHeight="1" x14ac:dyDescent="0.35">
      <c r="A329" s="383"/>
      <c r="B329" s="383"/>
      <c r="C329" s="385"/>
      <c r="D329" s="416"/>
      <c r="E329" s="19" t="s">
        <v>406</v>
      </c>
      <c r="F329" s="13" t="s">
        <v>407</v>
      </c>
      <c r="G329" s="16">
        <v>30000</v>
      </c>
      <c r="H329" s="17">
        <v>22000</v>
      </c>
      <c r="I329" s="384"/>
      <c r="J329" s="386"/>
      <c r="K329" s="26" t="s">
        <v>79</v>
      </c>
      <c r="L329" s="387"/>
      <c r="M329" s="387"/>
      <c r="N329" s="365"/>
    </row>
    <row r="330" spans="1:14" ht="60" customHeight="1" x14ac:dyDescent="0.35">
      <c r="A330" s="40">
        <v>187</v>
      </c>
      <c r="B330" s="40" t="s">
        <v>532</v>
      </c>
      <c r="C330" s="46" t="s">
        <v>14</v>
      </c>
      <c r="D330" s="48" t="s">
        <v>117</v>
      </c>
      <c r="E330" s="48" t="s">
        <v>117</v>
      </c>
      <c r="F330" s="46" t="s">
        <v>118</v>
      </c>
      <c r="G330" s="45">
        <v>26600</v>
      </c>
      <c r="H330" s="44">
        <v>26600</v>
      </c>
      <c r="I330" s="45" t="s">
        <v>1001</v>
      </c>
      <c r="J330" s="222">
        <v>45377</v>
      </c>
      <c r="K330" s="48" t="s">
        <v>120</v>
      </c>
      <c r="L330" s="47">
        <f t="shared" ref="L330:M333" si="14">G330</f>
        <v>26600</v>
      </c>
      <c r="M330" s="47">
        <f t="shared" si="14"/>
        <v>26600</v>
      </c>
      <c r="N330" s="275"/>
    </row>
    <row r="331" spans="1:14" ht="60" customHeight="1" x14ac:dyDescent="0.35">
      <c r="A331" s="12">
        <v>188</v>
      </c>
      <c r="B331" s="12" t="s">
        <v>533</v>
      </c>
      <c r="C331" s="13" t="s">
        <v>14</v>
      </c>
      <c r="D331" s="13" t="s">
        <v>103</v>
      </c>
      <c r="E331" s="13" t="s">
        <v>103</v>
      </c>
      <c r="F331" s="13" t="s">
        <v>23</v>
      </c>
      <c r="G331" s="16">
        <v>50000</v>
      </c>
      <c r="H331" s="17">
        <v>29000</v>
      </c>
      <c r="I331" s="16" t="s">
        <v>1002</v>
      </c>
      <c r="J331" s="220">
        <v>45378</v>
      </c>
      <c r="K331" s="26" t="s">
        <v>93</v>
      </c>
      <c r="L331" s="15">
        <f t="shared" si="14"/>
        <v>50000</v>
      </c>
      <c r="M331" s="15">
        <f t="shared" si="14"/>
        <v>29000</v>
      </c>
      <c r="N331" s="275"/>
    </row>
    <row r="332" spans="1:14" ht="60" customHeight="1" x14ac:dyDescent="0.35">
      <c r="A332" s="12">
        <v>189</v>
      </c>
      <c r="B332" s="12" t="s">
        <v>534</v>
      </c>
      <c r="C332" s="13" t="s">
        <v>14</v>
      </c>
      <c r="D332" s="14" t="s">
        <v>406</v>
      </c>
      <c r="E332" s="14" t="s">
        <v>406</v>
      </c>
      <c r="F332" s="14" t="s">
        <v>407</v>
      </c>
      <c r="G332" s="16">
        <v>40000</v>
      </c>
      <c r="H332" s="17">
        <v>39300</v>
      </c>
      <c r="I332" s="16" t="s">
        <v>1004</v>
      </c>
      <c r="J332" s="220">
        <v>45379</v>
      </c>
      <c r="K332" s="26" t="s">
        <v>79</v>
      </c>
      <c r="L332" s="15">
        <f t="shared" si="14"/>
        <v>40000</v>
      </c>
      <c r="M332" s="15">
        <f t="shared" si="14"/>
        <v>39300</v>
      </c>
      <c r="N332" s="275"/>
    </row>
    <row r="333" spans="1:14" ht="60" customHeight="1" x14ac:dyDescent="0.35">
      <c r="A333" s="12">
        <v>190</v>
      </c>
      <c r="B333" s="12" t="s">
        <v>535</v>
      </c>
      <c r="C333" s="13" t="s">
        <v>14</v>
      </c>
      <c r="D333" s="14" t="s">
        <v>117</v>
      </c>
      <c r="E333" s="14" t="s">
        <v>117</v>
      </c>
      <c r="F333" s="14" t="s">
        <v>118</v>
      </c>
      <c r="G333" s="16">
        <v>30000</v>
      </c>
      <c r="H333" s="17">
        <v>28000</v>
      </c>
      <c r="I333" s="16" t="s">
        <v>1003</v>
      </c>
      <c r="J333" s="220">
        <v>45429</v>
      </c>
      <c r="K333" s="26" t="s">
        <v>79</v>
      </c>
      <c r="L333" s="15">
        <f t="shared" si="14"/>
        <v>30000</v>
      </c>
      <c r="M333" s="15">
        <f t="shared" si="14"/>
        <v>28000</v>
      </c>
      <c r="N333" s="275"/>
    </row>
    <row r="334" spans="1:14" ht="60" customHeight="1" x14ac:dyDescent="0.35">
      <c r="A334" s="389">
        <v>191</v>
      </c>
      <c r="B334" s="389" t="s">
        <v>536</v>
      </c>
      <c r="C334" s="370" t="s">
        <v>14</v>
      </c>
      <c r="D334" s="14" t="s">
        <v>24</v>
      </c>
      <c r="E334" s="14" t="s">
        <v>24</v>
      </c>
      <c r="F334" s="14" t="s">
        <v>537</v>
      </c>
      <c r="G334" s="16">
        <v>29990</v>
      </c>
      <c r="H334" s="17">
        <v>29990</v>
      </c>
      <c r="I334" s="374" t="s">
        <v>963</v>
      </c>
      <c r="J334" s="400">
        <v>45449</v>
      </c>
      <c r="K334" s="26" t="s">
        <v>79</v>
      </c>
      <c r="L334" s="402">
        <f>SUM(G334:G335)</f>
        <v>54990</v>
      </c>
      <c r="M334" s="402">
        <f>SUM(H334:H335)</f>
        <v>29990</v>
      </c>
      <c r="N334" s="361"/>
    </row>
    <row r="335" spans="1:14" ht="60" customHeight="1" x14ac:dyDescent="0.35">
      <c r="A335" s="390"/>
      <c r="B335" s="390"/>
      <c r="C335" s="371"/>
      <c r="D335" s="214" t="s">
        <v>581</v>
      </c>
      <c r="E335" s="214" t="s">
        <v>581</v>
      </c>
      <c r="F335" s="214" t="s">
        <v>23</v>
      </c>
      <c r="G335" s="209">
        <v>25000</v>
      </c>
      <c r="H335" s="181"/>
      <c r="I335" s="375"/>
      <c r="J335" s="401"/>
      <c r="K335" s="182"/>
      <c r="L335" s="403"/>
      <c r="M335" s="403"/>
      <c r="N335" s="363"/>
    </row>
    <row r="336" spans="1:14" ht="60" customHeight="1" x14ac:dyDescent="0.35">
      <c r="A336" s="383">
        <v>192</v>
      </c>
      <c r="B336" s="383" t="s">
        <v>538</v>
      </c>
      <c r="C336" s="385" t="s">
        <v>14</v>
      </c>
      <c r="D336" s="416" t="s">
        <v>16</v>
      </c>
      <c r="E336" s="14" t="s">
        <v>16</v>
      </c>
      <c r="F336" s="14" t="s">
        <v>198</v>
      </c>
      <c r="G336" s="16">
        <v>50000</v>
      </c>
      <c r="H336" s="17">
        <v>50000</v>
      </c>
      <c r="I336" s="384" t="s">
        <v>1005</v>
      </c>
      <c r="J336" s="386">
        <v>45449</v>
      </c>
      <c r="K336" s="26" t="s">
        <v>79</v>
      </c>
      <c r="L336" s="387">
        <f>G336+G337</f>
        <v>90000</v>
      </c>
      <c r="M336" s="387">
        <f>H336+H337</f>
        <v>50000</v>
      </c>
      <c r="N336" s="365"/>
    </row>
    <row r="337" spans="1:14" ht="60" customHeight="1" x14ac:dyDescent="0.35">
      <c r="A337" s="383"/>
      <c r="B337" s="383"/>
      <c r="C337" s="385"/>
      <c r="D337" s="416"/>
      <c r="E337" s="14" t="s">
        <v>32</v>
      </c>
      <c r="F337" s="14" t="s">
        <v>422</v>
      </c>
      <c r="G337" s="16">
        <v>40000</v>
      </c>
      <c r="H337" s="181"/>
      <c r="I337" s="384"/>
      <c r="J337" s="386"/>
      <c r="K337" s="182"/>
      <c r="L337" s="387"/>
      <c r="M337" s="387"/>
      <c r="N337" s="365"/>
    </row>
    <row r="338" spans="1:14" ht="60" customHeight="1" x14ac:dyDescent="0.35">
      <c r="A338" s="12">
        <v>193</v>
      </c>
      <c r="B338" s="12" t="s">
        <v>539</v>
      </c>
      <c r="C338" s="13" t="s">
        <v>14</v>
      </c>
      <c r="D338" s="14" t="s">
        <v>117</v>
      </c>
      <c r="E338" s="13" t="s">
        <v>117</v>
      </c>
      <c r="F338" s="13" t="s">
        <v>118</v>
      </c>
      <c r="G338" s="16">
        <v>40000</v>
      </c>
      <c r="H338" s="17">
        <v>21300</v>
      </c>
      <c r="I338" s="16" t="s">
        <v>1006</v>
      </c>
      <c r="J338" s="220">
        <v>45454</v>
      </c>
      <c r="K338" s="26" t="s">
        <v>120</v>
      </c>
      <c r="L338" s="15">
        <f>G338</f>
        <v>40000</v>
      </c>
      <c r="M338" s="15">
        <f>H338</f>
        <v>21300</v>
      </c>
      <c r="N338" s="275"/>
    </row>
    <row r="339" spans="1:14" ht="60" customHeight="1" x14ac:dyDescent="0.35">
      <c r="A339" s="383">
        <v>194</v>
      </c>
      <c r="B339" s="383" t="s">
        <v>540</v>
      </c>
      <c r="C339" s="385" t="s">
        <v>14</v>
      </c>
      <c r="D339" s="416" t="s">
        <v>289</v>
      </c>
      <c r="E339" s="14" t="s">
        <v>171</v>
      </c>
      <c r="F339" s="14" t="s">
        <v>23</v>
      </c>
      <c r="G339" s="16">
        <v>32000</v>
      </c>
      <c r="H339" s="17">
        <v>30000</v>
      </c>
      <c r="I339" s="384" t="s">
        <v>1007</v>
      </c>
      <c r="J339" s="386">
        <v>45456</v>
      </c>
      <c r="K339" s="119" t="s">
        <v>305</v>
      </c>
      <c r="L339" s="387">
        <f>G339+G340</f>
        <v>62000</v>
      </c>
      <c r="M339" s="387">
        <f>H339+H340</f>
        <v>30000</v>
      </c>
      <c r="N339" s="365"/>
    </row>
    <row r="340" spans="1:14" ht="60" customHeight="1" x14ac:dyDescent="0.35">
      <c r="A340" s="383"/>
      <c r="B340" s="383"/>
      <c r="C340" s="385"/>
      <c r="D340" s="416"/>
      <c r="E340" s="14" t="s">
        <v>26</v>
      </c>
      <c r="F340" s="14" t="s">
        <v>94</v>
      </c>
      <c r="G340" s="16">
        <v>30000</v>
      </c>
      <c r="H340" s="181"/>
      <c r="I340" s="384"/>
      <c r="J340" s="386"/>
      <c r="K340" s="182"/>
      <c r="L340" s="387"/>
      <c r="M340" s="387"/>
      <c r="N340" s="365"/>
    </row>
    <row r="341" spans="1:14" ht="60" customHeight="1" x14ac:dyDescent="0.35">
      <c r="A341" s="12">
        <v>195</v>
      </c>
      <c r="B341" s="12" t="s">
        <v>541</v>
      </c>
      <c r="C341" s="13" t="s">
        <v>14</v>
      </c>
      <c r="D341" s="14" t="s">
        <v>204</v>
      </c>
      <c r="E341" s="14" t="s">
        <v>204</v>
      </c>
      <c r="F341" s="14" t="s">
        <v>232</v>
      </c>
      <c r="G341" s="16">
        <v>60000</v>
      </c>
      <c r="H341" s="17">
        <v>29950</v>
      </c>
      <c r="I341" s="16" t="s">
        <v>1008</v>
      </c>
      <c r="J341" s="220">
        <v>45457</v>
      </c>
      <c r="K341" s="26" t="s">
        <v>79</v>
      </c>
      <c r="L341" s="15">
        <f t="shared" ref="L341:M346" si="15">G341</f>
        <v>60000</v>
      </c>
      <c r="M341" s="15">
        <f t="shared" si="15"/>
        <v>29950</v>
      </c>
      <c r="N341" s="275"/>
    </row>
    <row r="342" spans="1:14" ht="60" customHeight="1" x14ac:dyDescent="0.35">
      <c r="A342" s="12">
        <v>196</v>
      </c>
      <c r="B342" s="12" t="s">
        <v>542</v>
      </c>
      <c r="C342" s="13" t="s">
        <v>14</v>
      </c>
      <c r="D342" s="14" t="s">
        <v>108</v>
      </c>
      <c r="E342" s="14" t="s">
        <v>108</v>
      </c>
      <c r="F342" s="14" t="s">
        <v>543</v>
      </c>
      <c r="G342" s="16">
        <v>40000</v>
      </c>
      <c r="H342" s="17">
        <v>40000</v>
      </c>
      <c r="I342" s="16" t="s">
        <v>1009</v>
      </c>
      <c r="J342" s="220">
        <v>45457</v>
      </c>
      <c r="K342" s="26" t="s">
        <v>76</v>
      </c>
      <c r="L342" s="15">
        <f t="shared" si="15"/>
        <v>40000</v>
      </c>
      <c r="M342" s="15">
        <f t="shared" si="15"/>
        <v>40000</v>
      </c>
      <c r="N342" s="275"/>
    </row>
    <row r="343" spans="1:14" ht="60" customHeight="1" x14ac:dyDescent="0.35">
      <c r="A343" s="12">
        <v>197</v>
      </c>
      <c r="B343" s="12" t="s">
        <v>544</v>
      </c>
      <c r="C343" s="13" t="s">
        <v>14</v>
      </c>
      <c r="D343" s="14" t="s">
        <v>64</v>
      </c>
      <c r="E343" s="14" t="s">
        <v>64</v>
      </c>
      <c r="F343" s="14" t="s">
        <v>85</v>
      </c>
      <c r="G343" s="16">
        <v>30000</v>
      </c>
      <c r="H343" s="17">
        <v>20700</v>
      </c>
      <c r="I343" s="16" t="s">
        <v>1010</v>
      </c>
      <c r="J343" s="220">
        <v>45457</v>
      </c>
      <c r="K343" s="26" t="s">
        <v>97</v>
      </c>
      <c r="L343" s="15">
        <f t="shared" si="15"/>
        <v>30000</v>
      </c>
      <c r="M343" s="15">
        <f t="shared" si="15"/>
        <v>20700</v>
      </c>
      <c r="N343" s="275"/>
    </row>
    <row r="344" spans="1:14" ht="60" customHeight="1" x14ac:dyDescent="0.35">
      <c r="A344" s="436">
        <v>198</v>
      </c>
      <c r="B344" s="436" t="s">
        <v>545</v>
      </c>
      <c r="C344" s="410" t="s">
        <v>546</v>
      </c>
      <c r="D344" s="411" t="s">
        <v>40</v>
      </c>
      <c r="E344" s="105" t="s">
        <v>40</v>
      </c>
      <c r="F344" s="105" t="s">
        <v>547</v>
      </c>
      <c r="G344" s="106">
        <v>7000</v>
      </c>
      <c r="H344" s="2">
        <v>4000</v>
      </c>
      <c r="I344" s="409" t="s">
        <v>1011</v>
      </c>
      <c r="J344" s="382">
        <v>45467</v>
      </c>
      <c r="K344" s="25" t="s">
        <v>548</v>
      </c>
      <c r="L344" s="412">
        <f>SUM(G344:G345)</f>
        <v>11000</v>
      </c>
      <c r="M344" s="412">
        <f>SUM(H344:H345)</f>
        <v>4000</v>
      </c>
      <c r="N344" s="366" t="s">
        <v>1096</v>
      </c>
    </row>
    <row r="345" spans="1:14" ht="60" customHeight="1" x14ac:dyDescent="0.35">
      <c r="A345" s="436"/>
      <c r="B345" s="436"/>
      <c r="C345" s="410"/>
      <c r="D345" s="411"/>
      <c r="E345" s="212" t="s">
        <v>50</v>
      </c>
      <c r="F345" s="212" t="s">
        <v>549</v>
      </c>
      <c r="G345" s="218">
        <v>4000</v>
      </c>
      <c r="H345" s="181"/>
      <c r="I345" s="409"/>
      <c r="J345" s="382"/>
      <c r="K345" s="182"/>
      <c r="L345" s="413"/>
      <c r="M345" s="413"/>
      <c r="N345" s="366"/>
    </row>
    <row r="346" spans="1:14" ht="60" customHeight="1" x14ac:dyDescent="0.35">
      <c r="A346" s="12">
        <v>199</v>
      </c>
      <c r="B346" s="12" t="s">
        <v>550</v>
      </c>
      <c r="C346" s="13" t="s">
        <v>14</v>
      </c>
      <c r="D346" s="14" t="s">
        <v>174</v>
      </c>
      <c r="E346" s="14" t="s">
        <v>174</v>
      </c>
      <c r="F346" s="14" t="s">
        <v>327</v>
      </c>
      <c r="G346" s="16">
        <v>50000</v>
      </c>
      <c r="H346" s="17">
        <v>50000</v>
      </c>
      <c r="I346" s="16" t="s">
        <v>1012</v>
      </c>
      <c r="J346" s="220">
        <v>45474</v>
      </c>
      <c r="K346" s="26" t="s">
        <v>120</v>
      </c>
      <c r="L346" s="15">
        <f>G346</f>
        <v>50000</v>
      </c>
      <c r="M346" s="15">
        <f t="shared" si="15"/>
        <v>50000</v>
      </c>
      <c r="N346" s="275"/>
    </row>
    <row r="347" spans="1:14" ht="60" customHeight="1" x14ac:dyDescent="0.35">
      <c r="A347" s="383">
        <v>200</v>
      </c>
      <c r="B347" s="383" t="s">
        <v>551</v>
      </c>
      <c r="C347" s="384" t="s">
        <v>14</v>
      </c>
      <c r="D347" s="385" t="s">
        <v>508</v>
      </c>
      <c r="E347" s="385" t="s">
        <v>508</v>
      </c>
      <c r="F347" s="13" t="s">
        <v>512</v>
      </c>
      <c r="G347" s="16">
        <v>25400</v>
      </c>
      <c r="H347" s="17">
        <v>25400</v>
      </c>
      <c r="I347" s="384" t="s">
        <v>1013</v>
      </c>
      <c r="J347" s="386">
        <v>45476</v>
      </c>
      <c r="K347" s="26" t="s">
        <v>79</v>
      </c>
      <c r="L347" s="387">
        <f>G347+G348</f>
        <v>50400</v>
      </c>
      <c r="M347" s="387">
        <f>H347+H348</f>
        <v>46400</v>
      </c>
      <c r="N347" s="365"/>
    </row>
    <row r="348" spans="1:14" ht="60" customHeight="1" x14ac:dyDescent="0.35">
      <c r="A348" s="383"/>
      <c r="B348" s="383"/>
      <c r="C348" s="384"/>
      <c r="D348" s="385"/>
      <c r="E348" s="385"/>
      <c r="F348" s="13" t="s">
        <v>552</v>
      </c>
      <c r="G348" s="16">
        <v>25000</v>
      </c>
      <c r="H348" s="17">
        <v>21000</v>
      </c>
      <c r="I348" s="384"/>
      <c r="J348" s="386"/>
      <c r="K348" s="26" t="s">
        <v>79</v>
      </c>
      <c r="L348" s="387"/>
      <c r="M348" s="387"/>
      <c r="N348" s="365"/>
    </row>
    <row r="349" spans="1:14" ht="60" customHeight="1" x14ac:dyDescent="0.35">
      <c r="A349" s="12">
        <v>201</v>
      </c>
      <c r="B349" s="12" t="s">
        <v>553</v>
      </c>
      <c r="C349" s="13" t="s">
        <v>14</v>
      </c>
      <c r="D349" s="14" t="s">
        <v>54</v>
      </c>
      <c r="E349" s="14" t="s">
        <v>54</v>
      </c>
      <c r="F349" s="14" t="s">
        <v>59</v>
      </c>
      <c r="G349" s="16">
        <v>90750</v>
      </c>
      <c r="H349" s="17">
        <v>90750</v>
      </c>
      <c r="I349" s="16" t="s">
        <v>1014</v>
      </c>
      <c r="J349" s="220">
        <v>45477</v>
      </c>
      <c r="K349" s="26" t="s">
        <v>58</v>
      </c>
      <c r="L349" s="15">
        <f t="shared" ref="L349:M353" si="16">G349</f>
        <v>90750</v>
      </c>
      <c r="M349" s="15">
        <f t="shared" si="16"/>
        <v>90750</v>
      </c>
      <c r="N349" s="275"/>
    </row>
    <row r="350" spans="1:14" ht="60" customHeight="1" x14ac:dyDescent="0.35">
      <c r="A350" s="12">
        <v>202</v>
      </c>
      <c r="B350" s="12" t="s">
        <v>554</v>
      </c>
      <c r="C350" s="13" t="s">
        <v>14</v>
      </c>
      <c r="D350" s="14" t="s">
        <v>103</v>
      </c>
      <c r="E350" s="13" t="s">
        <v>103</v>
      </c>
      <c r="F350" s="13" t="s">
        <v>332</v>
      </c>
      <c r="G350" s="16">
        <v>40000</v>
      </c>
      <c r="H350" s="17">
        <v>24900</v>
      </c>
      <c r="I350" s="16" t="s">
        <v>1015</v>
      </c>
      <c r="J350" s="220">
        <v>45478</v>
      </c>
      <c r="K350" s="26" t="s">
        <v>93</v>
      </c>
      <c r="L350" s="15">
        <f t="shared" si="16"/>
        <v>40000</v>
      </c>
      <c r="M350" s="15">
        <f t="shared" si="16"/>
        <v>24900</v>
      </c>
      <c r="N350" s="275"/>
    </row>
    <row r="351" spans="1:14" ht="60" customHeight="1" x14ac:dyDescent="0.35">
      <c r="A351" s="12">
        <v>203</v>
      </c>
      <c r="B351" s="12" t="s">
        <v>555</v>
      </c>
      <c r="C351" s="13" t="s">
        <v>14</v>
      </c>
      <c r="D351" s="14" t="s">
        <v>161</v>
      </c>
      <c r="E351" s="13" t="s">
        <v>161</v>
      </c>
      <c r="F351" s="13" t="s">
        <v>556</v>
      </c>
      <c r="G351" s="16">
        <v>40000</v>
      </c>
      <c r="H351" s="17">
        <v>20000</v>
      </c>
      <c r="I351" s="16" t="s">
        <v>1016</v>
      </c>
      <c r="J351" s="220">
        <v>45481</v>
      </c>
      <c r="K351" s="26" t="s">
        <v>120</v>
      </c>
      <c r="L351" s="15">
        <f t="shared" si="16"/>
        <v>40000</v>
      </c>
      <c r="M351" s="15">
        <f t="shared" si="16"/>
        <v>20000</v>
      </c>
      <c r="N351" s="275"/>
    </row>
    <row r="352" spans="1:14" ht="60" customHeight="1" x14ac:dyDescent="0.35">
      <c r="A352" s="12">
        <v>204</v>
      </c>
      <c r="B352" s="12" t="s">
        <v>557</v>
      </c>
      <c r="C352" s="13" t="s">
        <v>14</v>
      </c>
      <c r="D352" s="14" t="s">
        <v>28</v>
      </c>
      <c r="E352" s="14" t="s">
        <v>28</v>
      </c>
      <c r="F352" s="14" t="s">
        <v>101</v>
      </c>
      <c r="G352" s="16">
        <v>40000</v>
      </c>
      <c r="H352" s="17">
        <v>40000</v>
      </c>
      <c r="I352" s="16" t="s">
        <v>1017</v>
      </c>
      <c r="J352" s="220">
        <v>45483</v>
      </c>
      <c r="K352" s="26" t="s">
        <v>79</v>
      </c>
      <c r="L352" s="15">
        <f t="shared" si="16"/>
        <v>40000</v>
      </c>
      <c r="M352" s="15">
        <f t="shared" si="16"/>
        <v>40000</v>
      </c>
      <c r="N352" s="275"/>
    </row>
    <row r="353" spans="1:14" ht="60" customHeight="1" x14ac:dyDescent="0.35">
      <c r="A353" s="12">
        <v>205</v>
      </c>
      <c r="B353" s="12" t="s">
        <v>558</v>
      </c>
      <c r="C353" s="13" t="s">
        <v>14</v>
      </c>
      <c r="D353" s="14" t="s">
        <v>117</v>
      </c>
      <c r="E353" s="14" t="s">
        <v>117</v>
      </c>
      <c r="F353" s="14" t="s">
        <v>118</v>
      </c>
      <c r="G353" s="16">
        <v>50000</v>
      </c>
      <c r="H353" s="17">
        <v>49750</v>
      </c>
      <c r="I353" s="16" t="s">
        <v>1018</v>
      </c>
      <c r="J353" s="220">
        <v>45484</v>
      </c>
      <c r="K353" s="26" t="s">
        <v>120</v>
      </c>
      <c r="L353" s="15">
        <f t="shared" si="16"/>
        <v>50000</v>
      </c>
      <c r="M353" s="15">
        <f t="shared" si="16"/>
        <v>49750</v>
      </c>
      <c r="N353" s="275"/>
    </row>
    <row r="354" spans="1:14" ht="60" customHeight="1" x14ac:dyDescent="0.35">
      <c r="A354" s="12">
        <v>206</v>
      </c>
      <c r="B354" s="12" t="s">
        <v>559</v>
      </c>
      <c r="C354" s="13" t="s">
        <v>14</v>
      </c>
      <c r="D354" s="14" t="s">
        <v>30</v>
      </c>
      <c r="E354" s="14" t="s">
        <v>30</v>
      </c>
      <c r="F354" s="14" t="s">
        <v>122</v>
      </c>
      <c r="G354" s="16">
        <v>35600</v>
      </c>
      <c r="H354" s="17">
        <v>35600</v>
      </c>
      <c r="I354" s="16" t="s">
        <v>1019</v>
      </c>
      <c r="J354" s="220">
        <v>45489</v>
      </c>
      <c r="K354" s="26" t="s">
        <v>79</v>
      </c>
      <c r="L354" s="15">
        <f>G354</f>
        <v>35600</v>
      </c>
      <c r="M354" s="15">
        <f>H354</f>
        <v>35600</v>
      </c>
      <c r="N354" s="275"/>
    </row>
    <row r="355" spans="1:14" ht="60" customHeight="1" x14ac:dyDescent="0.35">
      <c r="A355" s="12">
        <v>207</v>
      </c>
      <c r="B355" s="12" t="s">
        <v>560</v>
      </c>
      <c r="C355" s="13" t="s">
        <v>14</v>
      </c>
      <c r="D355" s="14" t="s">
        <v>64</v>
      </c>
      <c r="E355" s="13" t="s">
        <v>64</v>
      </c>
      <c r="F355" s="13" t="s">
        <v>342</v>
      </c>
      <c r="G355" s="16">
        <v>25000</v>
      </c>
      <c r="H355" s="17">
        <v>25000</v>
      </c>
      <c r="I355" s="16" t="s">
        <v>1020</v>
      </c>
      <c r="J355" s="220">
        <v>45489</v>
      </c>
      <c r="K355" s="26" t="s">
        <v>67</v>
      </c>
      <c r="L355" s="15">
        <f t="shared" ref="L355:M359" si="17">G355</f>
        <v>25000</v>
      </c>
      <c r="M355" s="15">
        <f t="shared" si="17"/>
        <v>25000</v>
      </c>
      <c r="N355" s="275"/>
    </row>
    <row r="356" spans="1:14" ht="60" customHeight="1" x14ac:dyDescent="0.35">
      <c r="A356" s="12">
        <v>208</v>
      </c>
      <c r="B356" s="12" t="s">
        <v>561</v>
      </c>
      <c r="C356" s="13" t="s">
        <v>14</v>
      </c>
      <c r="D356" s="14" t="s">
        <v>174</v>
      </c>
      <c r="E356" s="13" t="s">
        <v>174</v>
      </c>
      <c r="F356" s="13" t="s">
        <v>412</v>
      </c>
      <c r="G356" s="16">
        <v>57400</v>
      </c>
      <c r="H356" s="17">
        <v>57400</v>
      </c>
      <c r="I356" s="16" t="s">
        <v>1021</v>
      </c>
      <c r="J356" s="220">
        <v>45489</v>
      </c>
      <c r="K356" s="26" t="s">
        <v>79</v>
      </c>
      <c r="L356" s="15">
        <f t="shared" si="17"/>
        <v>57400</v>
      </c>
      <c r="M356" s="15">
        <f t="shared" si="17"/>
        <v>57400</v>
      </c>
      <c r="N356" s="275"/>
    </row>
    <row r="357" spans="1:14" ht="60" customHeight="1" x14ac:dyDescent="0.35">
      <c r="A357" s="12">
        <v>209</v>
      </c>
      <c r="B357" s="12" t="s">
        <v>562</v>
      </c>
      <c r="C357" s="13" t="s">
        <v>14</v>
      </c>
      <c r="D357" s="14" t="s">
        <v>16</v>
      </c>
      <c r="E357" s="14" t="s">
        <v>16</v>
      </c>
      <c r="F357" s="14" t="s">
        <v>129</v>
      </c>
      <c r="G357" s="16">
        <v>40000</v>
      </c>
      <c r="H357" s="17">
        <v>40000</v>
      </c>
      <c r="I357" s="16" t="s">
        <v>1091</v>
      </c>
      <c r="J357" s="220">
        <v>45491</v>
      </c>
      <c r="K357" s="26" t="s">
        <v>305</v>
      </c>
      <c r="L357" s="15">
        <f t="shared" si="17"/>
        <v>40000</v>
      </c>
      <c r="M357" s="15">
        <f t="shared" si="17"/>
        <v>40000</v>
      </c>
      <c r="N357" s="275"/>
    </row>
    <row r="358" spans="1:14" ht="60" customHeight="1" x14ac:dyDescent="0.35">
      <c r="A358" s="12">
        <v>210</v>
      </c>
      <c r="B358" s="12" t="s">
        <v>563</v>
      </c>
      <c r="C358" s="13" t="s">
        <v>14</v>
      </c>
      <c r="D358" s="14" t="s">
        <v>16</v>
      </c>
      <c r="E358" s="14" t="s">
        <v>16</v>
      </c>
      <c r="F358" s="14" t="s">
        <v>110</v>
      </c>
      <c r="G358" s="16">
        <v>70000</v>
      </c>
      <c r="H358" s="17">
        <v>36250</v>
      </c>
      <c r="I358" s="16" t="s">
        <v>1022</v>
      </c>
      <c r="J358" s="220">
        <v>45497</v>
      </c>
      <c r="K358" s="26" t="s">
        <v>79</v>
      </c>
      <c r="L358" s="15">
        <f t="shared" si="17"/>
        <v>70000</v>
      </c>
      <c r="M358" s="15">
        <f t="shared" si="17"/>
        <v>36250</v>
      </c>
      <c r="N358" s="275"/>
    </row>
    <row r="359" spans="1:14" ht="60" customHeight="1" x14ac:dyDescent="0.35">
      <c r="A359" s="12">
        <v>211</v>
      </c>
      <c r="B359" s="12" t="s">
        <v>564</v>
      </c>
      <c r="C359" s="13" t="s">
        <v>14</v>
      </c>
      <c r="D359" s="14" t="s">
        <v>134</v>
      </c>
      <c r="E359" s="14" t="s">
        <v>134</v>
      </c>
      <c r="F359" s="14" t="s">
        <v>135</v>
      </c>
      <c r="G359" s="16">
        <v>40000</v>
      </c>
      <c r="H359" s="17">
        <v>38400</v>
      </c>
      <c r="I359" s="16" t="s">
        <v>1023</v>
      </c>
      <c r="J359" s="220">
        <v>45497</v>
      </c>
      <c r="K359" s="26" t="s">
        <v>79</v>
      </c>
      <c r="L359" s="15">
        <f t="shared" si="17"/>
        <v>40000</v>
      </c>
      <c r="M359" s="15">
        <f t="shared" si="17"/>
        <v>38400</v>
      </c>
      <c r="N359" s="275"/>
    </row>
    <row r="360" spans="1:14" ht="60" customHeight="1" x14ac:dyDescent="0.35">
      <c r="A360" s="332">
        <v>212</v>
      </c>
      <c r="B360" s="332" t="s">
        <v>565</v>
      </c>
      <c r="C360" s="334" t="s">
        <v>14</v>
      </c>
      <c r="D360" s="337" t="s">
        <v>204</v>
      </c>
      <c r="E360" s="337" t="s">
        <v>204</v>
      </c>
      <c r="F360" s="13" t="s">
        <v>461</v>
      </c>
      <c r="G360" s="16">
        <v>30000</v>
      </c>
      <c r="H360" s="17">
        <v>20100</v>
      </c>
      <c r="I360" s="333" t="s">
        <v>1024</v>
      </c>
      <c r="J360" s="335">
        <v>45497</v>
      </c>
      <c r="K360" s="26" t="s">
        <v>79</v>
      </c>
      <c r="L360" s="336">
        <f>G360</f>
        <v>30000</v>
      </c>
      <c r="M360" s="336">
        <f>H360</f>
        <v>20100</v>
      </c>
      <c r="N360" s="331"/>
    </row>
    <row r="361" spans="1:14" ht="60" customHeight="1" x14ac:dyDescent="0.35">
      <c r="A361" s="12">
        <v>213</v>
      </c>
      <c r="B361" s="12" t="s">
        <v>567</v>
      </c>
      <c r="C361" s="13" t="s">
        <v>14</v>
      </c>
      <c r="D361" s="14" t="s">
        <v>134</v>
      </c>
      <c r="E361" s="14" t="s">
        <v>134</v>
      </c>
      <c r="F361" s="14" t="s">
        <v>188</v>
      </c>
      <c r="G361" s="16">
        <v>28250</v>
      </c>
      <c r="H361" s="17">
        <v>28250</v>
      </c>
      <c r="I361" s="16" t="s">
        <v>1025</v>
      </c>
      <c r="J361" s="220">
        <v>45503</v>
      </c>
      <c r="K361" s="26" t="s">
        <v>79</v>
      </c>
      <c r="L361" s="15">
        <f t="shared" ref="L361:M363" si="18">G361</f>
        <v>28250</v>
      </c>
      <c r="M361" s="15">
        <f t="shared" si="18"/>
        <v>28250</v>
      </c>
      <c r="N361" s="275"/>
    </row>
    <row r="362" spans="1:14" ht="60" customHeight="1" x14ac:dyDescent="0.35">
      <c r="A362" s="12">
        <v>214</v>
      </c>
      <c r="B362" s="12" t="s">
        <v>568</v>
      </c>
      <c r="C362" s="13" t="s">
        <v>14</v>
      </c>
      <c r="D362" s="14" t="s">
        <v>406</v>
      </c>
      <c r="E362" s="14" t="s">
        <v>406</v>
      </c>
      <c r="F362" s="14" t="s">
        <v>23</v>
      </c>
      <c r="G362" s="16">
        <v>50000</v>
      </c>
      <c r="H362" s="17">
        <v>21000</v>
      </c>
      <c r="I362" s="16" t="s">
        <v>1026</v>
      </c>
      <c r="J362" s="220">
        <v>45510</v>
      </c>
      <c r="K362" s="26" t="s">
        <v>79</v>
      </c>
      <c r="L362" s="15">
        <f t="shared" si="18"/>
        <v>50000</v>
      </c>
      <c r="M362" s="15">
        <f t="shared" si="18"/>
        <v>21000</v>
      </c>
      <c r="N362" s="275"/>
    </row>
    <row r="363" spans="1:14" ht="60" customHeight="1" x14ac:dyDescent="0.35">
      <c r="A363" s="12">
        <v>215</v>
      </c>
      <c r="B363" s="12" t="s">
        <v>569</v>
      </c>
      <c r="C363" s="13" t="s">
        <v>14</v>
      </c>
      <c r="D363" s="14" t="s">
        <v>409</v>
      </c>
      <c r="E363" s="14" t="s">
        <v>409</v>
      </c>
      <c r="F363" s="14" t="s">
        <v>410</v>
      </c>
      <c r="G363" s="16">
        <v>38900</v>
      </c>
      <c r="H363" s="17">
        <v>38900</v>
      </c>
      <c r="I363" s="16" t="s">
        <v>1027</v>
      </c>
      <c r="J363" s="220">
        <v>45512</v>
      </c>
      <c r="K363" s="26" t="s">
        <v>120</v>
      </c>
      <c r="L363" s="15">
        <f t="shared" si="18"/>
        <v>38900</v>
      </c>
      <c r="M363" s="15">
        <f t="shared" si="18"/>
        <v>38900</v>
      </c>
      <c r="N363" s="275"/>
    </row>
    <row r="364" spans="1:14" ht="60" customHeight="1" x14ac:dyDescent="0.35">
      <c r="A364" s="383">
        <v>216</v>
      </c>
      <c r="B364" s="383" t="s">
        <v>570</v>
      </c>
      <c r="C364" s="385" t="s">
        <v>14</v>
      </c>
      <c r="D364" s="416" t="s">
        <v>64</v>
      </c>
      <c r="E364" s="416" t="s">
        <v>64</v>
      </c>
      <c r="F364" s="14" t="s">
        <v>65</v>
      </c>
      <c r="G364" s="16">
        <v>40000</v>
      </c>
      <c r="H364" s="17">
        <v>21500</v>
      </c>
      <c r="I364" s="384" t="s">
        <v>1028</v>
      </c>
      <c r="J364" s="386">
        <v>45525</v>
      </c>
      <c r="K364" s="84" t="s">
        <v>476</v>
      </c>
      <c r="L364" s="387">
        <f>G364+G365</f>
        <v>60000</v>
      </c>
      <c r="M364" s="387">
        <f>H364+H365</f>
        <v>21500</v>
      </c>
      <c r="N364" s="365"/>
    </row>
    <row r="365" spans="1:14" ht="60" customHeight="1" x14ac:dyDescent="0.35">
      <c r="A365" s="383"/>
      <c r="B365" s="383"/>
      <c r="C365" s="385"/>
      <c r="D365" s="416"/>
      <c r="E365" s="416"/>
      <c r="F365" s="14" t="s">
        <v>70</v>
      </c>
      <c r="G365" s="16">
        <v>20000</v>
      </c>
      <c r="H365" s="181"/>
      <c r="I365" s="384"/>
      <c r="J365" s="386"/>
      <c r="K365" s="190"/>
      <c r="L365" s="387"/>
      <c r="M365" s="387"/>
      <c r="N365" s="365"/>
    </row>
    <row r="366" spans="1:14" ht="60" customHeight="1" x14ac:dyDescent="0.35">
      <c r="A366" s="12">
        <v>217</v>
      </c>
      <c r="B366" s="12" t="s">
        <v>571</v>
      </c>
      <c r="C366" s="13" t="s">
        <v>14</v>
      </c>
      <c r="D366" s="14" t="s">
        <v>117</v>
      </c>
      <c r="E366" s="14" t="s">
        <v>117</v>
      </c>
      <c r="F366" s="14" t="s">
        <v>118</v>
      </c>
      <c r="G366" s="16">
        <v>90000</v>
      </c>
      <c r="H366" s="17">
        <v>90000</v>
      </c>
      <c r="I366" s="16" t="s">
        <v>1029</v>
      </c>
      <c r="J366" s="220">
        <v>45525</v>
      </c>
      <c r="K366" s="26" t="s">
        <v>79</v>
      </c>
      <c r="L366" s="15">
        <f t="shared" ref="L366:M373" si="19">G366</f>
        <v>90000</v>
      </c>
      <c r="M366" s="15">
        <f t="shared" si="19"/>
        <v>90000</v>
      </c>
      <c r="N366" s="275"/>
    </row>
    <row r="367" spans="1:14" ht="60" customHeight="1" x14ac:dyDescent="0.35">
      <c r="A367" s="12">
        <v>218</v>
      </c>
      <c r="B367" s="12" t="s">
        <v>572</v>
      </c>
      <c r="C367" s="13" t="s">
        <v>14</v>
      </c>
      <c r="D367" s="14" t="s">
        <v>161</v>
      </c>
      <c r="E367" s="13" t="s">
        <v>161</v>
      </c>
      <c r="F367" s="13" t="s">
        <v>246</v>
      </c>
      <c r="G367" s="16">
        <v>25100</v>
      </c>
      <c r="H367" s="17">
        <v>25100</v>
      </c>
      <c r="I367" s="16" t="s">
        <v>1030</v>
      </c>
      <c r="J367" s="220">
        <v>45531</v>
      </c>
      <c r="K367" s="26" t="s">
        <v>58</v>
      </c>
      <c r="L367" s="15">
        <f t="shared" si="19"/>
        <v>25100</v>
      </c>
      <c r="M367" s="15">
        <f t="shared" si="19"/>
        <v>25100</v>
      </c>
      <c r="N367" s="275"/>
    </row>
    <row r="368" spans="1:14" ht="60" customHeight="1" x14ac:dyDescent="0.35">
      <c r="A368" s="12">
        <v>219</v>
      </c>
      <c r="B368" s="12" t="s">
        <v>573</v>
      </c>
      <c r="C368" s="13" t="s">
        <v>14</v>
      </c>
      <c r="D368" s="14" t="s">
        <v>117</v>
      </c>
      <c r="E368" s="14" t="s">
        <v>117</v>
      </c>
      <c r="F368" s="14" t="s">
        <v>118</v>
      </c>
      <c r="G368" s="16">
        <v>30000</v>
      </c>
      <c r="H368" s="17">
        <v>21150</v>
      </c>
      <c r="I368" s="16" t="s">
        <v>1031</v>
      </c>
      <c r="J368" s="220">
        <v>45533</v>
      </c>
      <c r="K368" s="26" t="s">
        <v>79</v>
      </c>
      <c r="L368" s="15">
        <f t="shared" si="19"/>
        <v>30000</v>
      </c>
      <c r="M368" s="15">
        <f t="shared" si="19"/>
        <v>21150</v>
      </c>
      <c r="N368" s="275"/>
    </row>
    <row r="369" spans="1:14" ht="60" customHeight="1" x14ac:dyDescent="0.35">
      <c r="A369" s="12">
        <v>220</v>
      </c>
      <c r="B369" s="12" t="s">
        <v>574</v>
      </c>
      <c r="C369" s="13" t="s">
        <v>14</v>
      </c>
      <c r="D369" s="14" t="s">
        <v>174</v>
      </c>
      <c r="E369" s="14" t="s">
        <v>174</v>
      </c>
      <c r="F369" s="14" t="s">
        <v>412</v>
      </c>
      <c r="G369" s="16">
        <v>50550</v>
      </c>
      <c r="H369" s="17">
        <v>50550</v>
      </c>
      <c r="I369" s="16" t="s">
        <v>887</v>
      </c>
      <c r="J369" s="220">
        <v>45538</v>
      </c>
      <c r="K369" s="26" t="s">
        <v>120</v>
      </c>
      <c r="L369" s="15">
        <f t="shared" si="19"/>
        <v>50550</v>
      </c>
      <c r="M369" s="15">
        <f t="shared" si="19"/>
        <v>50550</v>
      </c>
      <c r="N369" s="275"/>
    </row>
    <row r="370" spans="1:14" ht="60" customHeight="1" x14ac:dyDescent="0.35">
      <c r="A370" s="12">
        <v>221</v>
      </c>
      <c r="B370" s="12" t="s">
        <v>575</v>
      </c>
      <c r="C370" s="13" t="s">
        <v>14</v>
      </c>
      <c r="D370" s="14" t="s">
        <v>409</v>
      </c>
      <c r="E370" s="14" t="s">
        <v>409</v>
      </c>
      <c r="F370" s="14" t="s">
        <v>410</v>
      </c>
      <c r="G370" s="16">
        <v>30000</v>
      </c>
      <c r="H370" s="17">
        <v>30000</v>
      </c>
      <c r="I370" s="16" t="s">
        <v>1032</v>
      </c>
      <c r="J370" s="220">
        <v>45541</v>
      </c>
      <c r="K370" s="26" t="s">
        <v>120</v>
      </c>
      <c r="L370" s="15">
        <f t="shared" si="19"/>
        <v>30000</v>
      </c>
      <c r="M370" s="15">
        <f t="shared" si="19"/>
        <v>30000</v>
      </c>
      <c r="N370" s="275"/>
    </row>
    <row r="371" spans="1:14" ht="60" customHeight="1" x14ac:dyDescent="0.35">
      <c r="A371" s="12">
        <v>222</v>
      </c>
      <c r="B371" s="12" t="s">
        <v>576</v>
      </c>
      <c r="C371" s="13" t="s">
        <v>14</v>
      </c>
      <c r="D371" s="14" t="s">
        <v>64</v>
      </c>
      <c r="E371" s="14" t="s">
        <v>64</v>
      </c>
      <c r="F371" s="14" t="s">
        <v>173</v>
      </c>
      <c r="G371" s="16">
        <v>25600</v>
      </c>
      <c r="H371" s="17">
        <v>25600</v>
      </c>
      <c r="I371" s="16" t="s">
        <v>1032</v>
      </c>
      <c r="J371" s="220">
        <v>45579</v>
      </c>
      <c r="K371" s="26" t="s">
        <v>67</v>
      </c>
      <c r="L371" s="15">
        <f>G371</f>
        <v>25600</v>
      </c>
      <c r="M371" s="15">
        <f t="shared" si="19"/>
        <v>25600</v>
      </c>
      <c r="N371" s="275"/>
    </row>
    <row r="372" spans="1:14" ht="60" customHeight="1" x14ac:dyDescent="0.35">
      <c r="A372" s="12">
        <v>223</v>
      </c>
      <c r="B372" s="12" t="s">
        <v>577</v>
      </c>
      <c r="C372" s="13" t="s">
        <v>14</v>
      </c>
      <c r="D372" s="14" t="s">
        <v>15</v>
      </c>
      <c r="E372" s="14" t="s">
        <v>578</v>
      </c>
      <c r="F372" s="14" t="s">
        <v>23</v>
      </c>
      <c r="G372" s="16">
        <v>54000</v>
      </c>
      <c r="H372" s="17">
        <v>54000</v>
      </c>
      <c r="I372" s="16" t="s">
        <v>1033</v>
      </c>
      <c r="J372" s="220">
        <v>45580</v>
      </c>
      <c r="K372" s="26" t="s">
        <v>79</v>
      </c>
      <c r="L372" s="15">
        <f>G372</f>
        <v>54000</v>
      </c>
      <c r="M372" s="15">
        <f t="shared" si="19"/>
        <v>54000</v>
      </c>
      <c r="N372" s="275"/>
    </row>
    <row r="373" spans="1:14" ht="60" customHeight="1" x14ac:dyDescent="0.35">
      <c r="A373" s="383">
        <v>224</v>
      </c>
      <c r="B373" s="383" t="s">
        <v>888</v>
      </c>
      <c r="C373" s="385" t="s">
        <v>14</v>
      </c>
      <c r="D373" s="416" t="s">
        <v>498</v>
      </c>
      <c r="E373" s="14" t="s">
        <v>498</v>
      </c>
      <c r="F373" s="14" t="s">
        <v>499</v>
      </c>
      <c r="G373" s="16">
        <v>50000</v>
      </c>
      <c r="H373" s="17">
        <v>25000</v>
      </c>
      <c r="I373" s="384" t="s">
        <v>1034</v>
      </c>
      <c r="J373" s="386">
        <v>45601</v>
      </c>
      <c r="K373" s="26" t="s">
        <v>79</v>
      </c>
      <c r="L373" s="387">
        <f>G373+G374</f>
        <v>100000</v>
      </c>
      <c r="M373" s="387">
        <f t="shared" si="19"/>
        <v>25000</v>
      </c>
      <c r="N373" s="365"/>
    </row>
    <row r="374" spans="1:14" ht="60" customHeight="1" x14ac:dyDescent="0.35">
      <c r="A374" s="383"/>
      <c r="B374" s="383"/>
      <c r="C374" s="385"/>
      <c r="D374" s="416"/>
      <c r="E374" s="14" t="s">
        <v>579</v>
      </c>
      <c r="F374" s="14" t="s">
        <v>580</v>
      </c>
      <c r="G374" s="16">
        <v>50000</v>
      </c>
      <c r="H374" s="181"/>
      <c r="I374" s="384"/>
      <c r="J374" s="386"/>
      <c r="K374" s="182"/>
      <c r="L374" s="387"/>
      <c r="M374" s="387"/>
      <c r="N374" s="365"/>
    </row>
    <row r="375" spans="1:14" ht="60" customHeight="1" x14ac:dyDescent="0.35">
      <c r="A375" s="12">
        <v>225</v>
      </c>
      <c r="B375" s="12" t="s">
        <v>854</v>
      </c>
      <c r="C375" s="13" t="s">
        <v>14</v>
      </c>
      <c r="D375" s="14" t="s">
        <v>174</v>
      </c>
      <c r="E375" s="14" t="s">
        <v>579</v>
      </c>
      <c r="F375" s="14" t="s">
        <v>855</v>
      </c>
      <c r="G375" s="16">
        <v>50000</v>
      </c>
      <c r="H375" s="17">
        <v>35000</v>
      </c>
      <c r="I375" s="16" t="s">
        <v>1035</v>
      </c>
      <c r="J375" s="220">
        <v>45670</v>
      </c>
      <c r="K375" s="26" t="s">
        <v>97</v>
      </c>
      <c r="L375" s="15">
        <f t="shared" ref="L375:M377" si="20">G375</f>
        <v>50000</v>
      </c>
      <c r="M375" s="15">
        <f t="shared" si="20"/>
        <v>35000</v>
      </c>
      <c r="N375" s="275"/>
    </row>
    <row r="376" spans="1:14" ht="60" customHeight="1" x14ac:dyDescent="0.35">
      <c r="A376" s="12">
        <v>226</v>
      </c>
      <c r="B376" s="12" t="s">
        <v>626</v>
      </c>
      <c r="C376" s="13" t="s">
        <v>14</v>
      </c>
      <c r="D376" s="14" t="s">
        <v>242</v>
      </c>
      <c r="E376" s="14" t="s">
        <v>157</v>
      </c>
      <c r="F376" s="14" t="s">
        <v>199</v>
      </c>
      <c r="G376" s="16">
        <v>40000</v>
      </c>
      <c r="H376" s="17">
        <v>30350</v>
      </c>
      <c r="I376" s="16" t="s">
        <v>1036</v>
      </c>
      <c r="J376" s="220">
        <v>45772</v>
      </c>
      <c r="K376" s="26" t="s">
        <v>197</v>
      </c>
      <c r="L376" s="15">
        <f t="shared" si="20"/>
        <v>40000</v>
      </c>
      <c r="M376" s="15">
        <f t="shared" si="20"/>
        <v>30350</v>
      </c>
      <c r="N376" s="275"/>
    </row>
    <row r="377" spans="1:14" ht="60" customHeight="1" x14ac:dyDescent="0.35">
      <c r="A377" s="12">
        <v>227</v>
      </c>
      <c r="B377" s="12" t="s">
        <v>732</v>
      </c>
      <c r="C377" s="13" t="s">
        <v>14</v>
      </c>
      <c r="D377" s="14" t="s">
        <v>733</v>
      </c>
      <c r="E377" s="14" t="s">
        <v>734</v>
      </c>
      <c r="F377" s="14" t="s">
        <v>735</v>
      </c>
      <c r="G377" s="16">
        <v>30000</v>
      </c>
      <c r="H377" s="17">
        <v>28800</v>
      </c>
      <c r="I377" s="16" t="s">
        <v>1037</v>
      </c>
      <c r="J377" s="220">
        <v>45800</v>
      </c>
      <c r="K377" s="26" t="s">
        <v>120</v>
      </c>
      <c r="L377" s="15">
        <f t="shared" si="20"/>
        <v>30000</v>
      </c>
      <c r="M377" s="15">
        <f t="shared" si="20"/>
        <v>28800</v>
      </c>
      <c r="N377" s="275"/>
    </row>
    <row r="378" spans="1:14" ht="60" customHeight="1" x14ac:dyDescent="0.35">
      <c r="A378" s="40">
        <v>228</v>
      </c>
      <c r="B378" s="40" t="s">
        <v>877</v>
      </c>
      <c r="C378" s="37" t="s">
        <v>14</v>
      </c>
      <c r="D378" s="38" t="s">
        <v>103</v>
      </c>
      <c r="E378" s="38" t="s">
        <v>23</v>
      </c>
      <c r="F378" s="38" t="s">
        <v>878</v>
      </c>
      <c r="G378" s="39">
        <v>20000</v>
      </c>
      <c r="H378" s="17">
        <v>20000</v>
      </c>
      <c r="I378" s="39" t="s">
        <v>1038</v>
      </c>
      <c r="J378" s="220">
        <v>45804</v>
      </c>
      <c r="K378" s="42" t="s">
        <v>879</v>
      </c>
      <c r="L378" s="43">
        <v>20000</v>
      </c>
      <c r="M378" s="43">
        <v>20000</v>
      </c>
      <c r="N378" s="275"/>
    </row>
    <row r="379" spans="1:14" ht="60" customHeight="1" x14ac:dyDescent="0.35">
      <c r="A379" s="40">
        <v>229</v>
      </c>
      <c r="B379" s="40" t="s">
        <v>621</v>
      </c>
      <c r="C379" s="37" t="s">
        <v>14</v>
      </c>
      <c r="D379" s="38" t="s">
        <v>64</v>
      </c>
      <c r="E379" s="38" t="s">
        <v>64</v>
      </c>
      <c r="F379" s="38" t="s">
        <v>622</v>
      </c>
      <c r="G379" s="39">
        <v>30000</v>
      </c>
      <c r="H379" s="17">
        <v>20200</v>
      </c>
      <c r="I379" s="39" t="s">
        <v>1039</v>
      </c>
      <c r="J379" s="220">
        <v>45811</v>
      </c>
      <c r="K379" s="42" t="s">
        <v>97</v>
      </c>
      <c r="L379" s="43">
        <v>30000</v>
      </c>
      <c r="M379" s="43">
        <v>20200</v>
      </c>
      <c r="N379" s="275"/>
    </row>
    <row r="380" spans="1:14" ht="60" customHeight="1" x14ac:dyDescent="0.35">
      <c r="A380" s="40">
        <v>230</v>
      </c>
      <c r="B380" s="40" t="s">
        <v>719</v>
      </c>
      <c r="C380" s="37" t="s">
        <v>14</v>
      </c>
      <c r="D380" s="38" t="s">
        <v>54</v>
      </c>
      <c r="E380" s="38" t="s">
        <v>54</v>
      </c>
      <c r="F380" s="38" t="s">
        <v>720</v>
      </c>
      <c r="G380" s="39">
        <v>50000</v>
      </c>
      <c r="H380" s="17">
        <v>29900</v>
      </c>
      <c r="I380" s="39" t="s">
        <v>1040</v>
      </c>
      <c r="J380" s="220">
        <v>45811</v>
      </c>
      <c r="K380" s="42" t="s">
        <v>58</v>
      </c>
      <c r="L380" s="43">
        <f t="shared" ref="L380:M381" si="21">G380</f>
        <v>50000</v>
      </c>
      <c r="M380" s="43">
        <f t="shared" si="21"/>
        <v>29900</v>
      </c>
      <c r="N380" s="275"/>
    </row>
    <row r="381" spans="1:14" ht="60" customHeight="1" x14ac:dyDescent="0.35">
      <c r="A381" s="40">
        <v>231</v>
      </c>
      <c r="B381" s="40" t="s">
        <v>712</v>
      </c>
      <c r="C381" s="37" t="s">
        <v>14</v>
      </c>
      <c r="D381" s="38" t="s">
        <v>174</v>
      </c>
      <c r="E381" s="38" t="s">
        <v>174</v>
      </c>
      <c r="F381" s="38" t="s">
        <v>412</v>
      </c>
      <c r="G381" s="39">
        <v>40000</v>
      </c>
      <c r="H381" s="17">
        <v>40000</v>
      </c>
      <c r="I381" s="39" t="s">
        <v>1010</v>
      </c>
      <c r="J381" s="220">
        <v>45812</v>
      </c>
      <c r="K381" s="42" t="s">
        <v>120</v>
      </c>
      <c r="L381" s="43">
        <v>40000</v>
      </c>
      <c r="M381" s="43">
        <f t="shared" si="21"/>
        <v>40000</v>
      </c>
      <c r="N381" s="275"/>
    </row>
    <row r="382" spans="1:14" ht="60" customHeight="1" x14ac:dyDescent="0.35">
      <c r="A382" s="63">
        <v>232</v>
      </c>
      <c r="B382" s="59" t="s">
        <v>767</v>
      </c>
      <c r="C382" s="60" t="s">
        <v>14</v>
      </c>
      <c r="D382" s="61" t="s">
        <v>60</v>
      </c>
      <c r="E382" s="61" t="s">
        <v>60</v>
      </c>
      <c r="F382" s="61" t="s">
        <v>375</v>
      </c>
      <c r="G382" s="62">
        <v>50000</v>
      </c>
      <c r="H382" s="17">
        <v>44450</v>
      </c>
      <c r="I382" s="62" t="s">
        <v>1041</v>
      </c>
      <c r="J382" s="220">
        <v>45820</v>
      </c>
      <c r="K382" s="67" t="s">
        <v>79</v>
      </c>
      <c r="L382" s="68">
        <f t="shared" ref="L382:M385" si="22">G382</f>
        <v>50000</v>
      </c>
      <c r="M382" s="68">
        <f t="shared" si="22"/>
        <v>44450</v>
      </c>
      <c r="N382" s="275"/>
    </row>
    <row r="383" spans="1:14" ht="60" customHeight="1" x14ac:dyDescent="0.35">
      <c r="A383" s="63">
        <v>233</v>
      </c>
      <c r="B383" s="59" t="s">
        <v>641</v>
      </c>
      <c r="C383" s="60" t="s">
        <v>14</v>
      </c>
      <c r="D383" s="61" t="s">
        <v>161</v>
      </c>
      <c r="E383" s="61" t="s">
        <v>161</v>
      </c>
      <c r="F383" s="61" t="s">
        <v>162</v>
      </c>
      <c r="G383" s="62">
        <v>34500</v>
      </c>
      <c r="H383" s="17">
        <v>34500</v>
      </c>
      <c r="I383" s="62" t="s">
        <v>1042</v>
      </c>
      <c r="J383" s="220">
        <v>45821</v>
      </c>
      <c r="K383" s="67" t="s">
        <v>120</v>
      </c>
      <c r="L383" s="68">
        <f t="shared" si="22"/>
        <v>34500</v>
      </c>
      <c r="M383" s="68">
        <f t="shared" si="22"/>
        <v>34500</v>
      </c>
      <c r="N383" s="275"/>
    </row>
    <row r="384" spans="1:14" ht="60" customHeight="1" x14ac:dyDescent="0.35">
      <c r="A384" s="63">
        <v>234</v>
      </c>
      <c r="B384" s="59" t="s">
        <v>620</v>
      </c>
      <c r="C384" s="60" t="s">
        <v>14</v>
      </c>
      <c r="D384" s="61" t="s">
        <v>174</v>
      </c>
      <c r="E384" s="61" t="s">
        <v>174</v>
      </c>
      <c r="F384" s="61" t="s">
        <v>348</v>
      </c>
      <c r="G384" s="62">
        <v>29900</v>
      </c>
      <c r="H384" s="17">
        <v>29900</v>
      </c>
      <c r="I384" s="62" t="s">
        <v>1043</v>
      </c>
      <c r="J384" s="220">
        <v>45821</v>
      </c>
      <c r="K384" s="64" t="s">
        <v>120</v>
      </c>
      <c r="L384" s="70">
        <f t="shared" si="22"/>
        <v>29900</v>
      </c>
      <c r="M384" s="68">
        <f t="shared" si="22"/>
        <v>29900</v>
      </c>
      <c r="N384" s="275"/>
    </row>
    <row r="385" spans="1:14" ht="60" customHeight="1" x14ac:dyDescent="0.35">
      <c r="A385" s="63">
        <v>235</v>
      </c>
      <c r="B385" s="59" t="s">
        <v>656</v>
      </c>
      <c r="C385" s="60" t="s">
        <v>14</v>
      </c>
      <c r="D385" s="61" t="s">
        <v>594</v>
      </c>
      <c r="E385" s="61" t="s">
        <v>594</v>
      </c>
      <c r="F385" s="61" t="s">
        <v>595</v>
      </c>
      <c r="G385" s="62">
        <v>29700</v>
      </c>
      <c r="H385" s="17">
        <v>29700</v>
      </c>
      <c r="I385" s="62" t="s">
        <v>1044</v>
      </c>
      <c r="J385" s="220">
        <v>45821</v>
      </c>
      <c r="K385" s="64" t="s">
        <v>79</v>
      </c>
      <c r="L385" s="70">
        <f t="shared" si="22"/>
        <v>29700</v>
      </c>
      <c r="M385" s="68">
        <f t="shared" si="22"/>
        <v>29700</v>
      </c>
      <c r="N385" s="275"/>
    </row>
    <row r="386" spans="1:14" ht="60" customHeight="1" x14ac:dyDescent="0.35">
      <c r="A386" s="78">
        <v>236</v>
      </c>
      <c r="B386" s="74" t="s">
        <v>655</v>
      </c>
      <c r="C386" s="75" t="s">
        <v>14</v>
      </c>
      <c r="D386" s="76" t="s">
        <v>204</v>
      </c>
      <c r="E386" s="76" t="s">
        <v>204</v>
      </c>
      <c r="F386" s="76" t="s">
        <v>566</v>
      </c>
      <c r="G386" s="77">
        <v>20750</v>
      </c>
      <c r="H386" s="17">
        <v>20750</v>
      </c>
      <c r="I386" s="77" t="s">
        <v>1045</v>
      </c>
      <c r="J386" s="220">
        <v>45826</v>
      </c>
      <c r="K386" s="79" t="s">
        <v>97</v>
      </c>
      <c r="L386" s="80">
        <f>G386</f>
        <v>20750</v>
      </c>
      <c r="M386" s="80">
        <f>H386</f>
        <v>20750</v>
      </c>
      <c r="N386" s="275"/>
    </row>
    <row r="387" spans="1:14" ht="60" customHeight="1" x14ac:dyDescent="0.35">
      <c r="A387" s="389">
        <v>237</v>
      </c>
      <c r="B387" s="420" t="s">
        <v>838</v>
      </c>
      <c r="C387" s="385" t="s">
        <v>14</v>
      </c>
      <c r="D387" s="416" t="s">
        <v>161</v>
      </c>
      <c r="E387" s="76" t="s">
        <v>161</v>
      </c>
      <c r="F387" s="76" t="s">
        <v>162</v>
      </c>
      <c r="G387" s="77">
        <v>25000</v>
      </c>
      <c r="H387" s="17">
        <v>25000</v>
      </c>
      <c r="I387" s="374" t="s">
        <v>1046</v>
      </c>
      <c r="J387" s="400">
        <v>45826</v>
      </c>
      <c r="K387" s="79" t="s">
        <v>97</v>
      </c>
      <c r="L387" s="380">
        <f>SUM(G387:G388)</f>
        <v>75000</v>
      </c>
      <c r="M387" s="380">
        <f>SUM(H387:H388)</f>
        <v>25000</v>
      </c>
      <c r="N387" s="361"/>
    </row>
    <row r="388" spans="1:14" ht="60" customHeight="1" x14ac:dyDescent="0.35">
      <c r="A388" s="390"/>
      <c r="B388" s="420"/>
      <c r="C388" s="385"/>
      <c r="D388" s="416"/>
      <c r="E388" s="76" t="s">
        <v>114</v>
      </c>
      <c r="F388" s="76" t="s">
        <v>839</v>
      </c>
      <c r="G388" s="77">
        <v>50000</v>
      </c>
      <c r="H388" s="181"/>
      <c r="I388" s="375"/>
      <c r="J388" s="401"/>
      <c r="K388" s="191"/>
      <c r="L388" s="381"/>
      <c r="M388" s="381"/>
      <c r="N388" s="363"/>
    </row>
    <row r="389" spans="1:14" ht="60" customHeight="1" x14ac:dyDescent="0.35">
      <c r="A389" s="229">
        <v>238</v>
      </c>
      <c r="B389" s="184" t="s">
        <v>804</v>
      </c>
      <c r="C389" s="186" t="s">
        <v>14</v>
      </c>
      <c r="D389" s="188" t="s">
        <v>117</v>
      </c>
      <c r="E389" s="188" t="s">
        <v>117</v>
      </c>
      <c r="F389" s="188" t="s">
        <v>118</v>
      </c>
      <c r="G389" s="185">
        <v>30000</v>
      </c>
      <c r="H389" s="187">
        <v>21000</v>
      </c>
      <c r="I389" s="185" t="s">
        <v>1047</v>
      </c>
      <c r="J389" s="224">
        <v>45826</v>
      </c>
      <c r="K389" s="185" t="s">
        <v>79</v>
      </c>
      <c r="L389" s="230">
        <f>G389</f>
        <v>30000</v>
      </c>
      <c r="M389" s="230">
        <f>H389</f>
        <v>21000</v>
      </c>
      <c r="N389" s="279" t="s">
        <v>1095</v>
      </c>
    </row>
    <row r="390" spans="1:14" ht="60" customHeight="1" x14ac:dyDescent="0.35">
      <c r="A390" s="389">
        <v>239</v>
      </c>
      <c r="B390" s="420" t="s">
        <v>715</v>
      </c>
      <c r="C390" s="385" t="s">
        <v>14</v>
      </c>
      <c r="D390" s="416" t="s">
        <v>108</v>
      </c>
      <c r="E390" s="76" t="s">
        <v>581</v>
      </c>
      <c r="F390" s="76" t="s">
        <v>23</v>
      </c>
      <c r="G390" s="77">
        <v>25000</v>
      </c>
      <c r="H390" s="181"/>
      <c r="I390" s="374" t="s">
        <v>1048</v>
      </c>
      <c r="J390" s="400">
        <v>45827</v>
      </c>
      <c r="K390" s="191"/>
      <c r="L390" s="380">
        <f>SUM(G390:G392)</f>
        <v>115000</v>
      </c>
      <c r="M390" s="380">
        <f>SUM(H390:H392)</f>
        <v>44350</v>
      </c>
      <c r="N390" s="361"/>
    </row>
    <row r="391" spans="1:14" ht="60" customHeight="1" x14ac:dyDescent="0.35">
      <c r="A391" s="438"/>
      <c r="B391" s="420"/>
      <c r="C391" s="385"/>
      <c r="D391" s="416"/>
      <c r="E391" s="76" t="s">
        <v>581</v>
      </c>
      <c r="F391" s="76" t="s">
        <v>858</v>
      </c>
      <c r="G391" s="77">
        <v>40000</v>
      </c>
      <c r="H391" s="181"/>
      <c r="I391" s="406"/>
      <c r="J391" s="407"/>
      <c r="K391" s="191"/>
      <c r="L391" s="408"/>
      <c r="M391" s="408"/>
      <c r="N391" s="362"/>
    </row>
    <row r="392" spans="1:14" ht="60" customHeight="1" x14ac:dyDescent="0.35">
      <c r="A392" s="390"/>
      <c r="B392" s="420"/>
      <c r="C392" s="385"/>
      <c r="D392" s="416"/>
      <c r="E392" s="76" t="s">
        <v>24</v>
      </c>
      <c r="F392" s="76" t="s">
        <v>716</v>
      </c>
      <c r="G392" s="77">
        <v>50000</v>
      </c>
      <c r="H392" s="17">
        <v>44350</v>
      </c>
      <c r="I392" s="375"/>
      <c r="J392" s="401"/>
      <c r="K392" s="79" t="s">
        <v>97</v>
      </c>
      <c r="L392" s="381"/>
      <c r="M392" s="381"/>
      <c r="N392" s="363"/>
    </row>
    <row r="393" spans="1:14" ht="60" customHeight="1" x14ac:dyDescent="0.35">
      <c r="A393" s="5">
        <v>240</v>
      </c>
      <c r="B393" s="5" t="s">
        <v>889</v>
      </c>
      <c r="C393" s="13" t="s">
        <v>14</v>
      </c>
      <c r="D393" s="14" t="s">
        <v>289</v>
      </c>
      <c r="E393" s="13" t="s">
        <v>30</v>
      </c>
      <c r="F393" s="13" t="s">
        <v>31</v>
      </c>
      <c r="G393" s="16">
        <v>34500</v>
      </c>
      <c r="H393" s="77">
        <v>34500</v>
      </c>
      <c r="I393" s="16" t="s">
        <v>1049</v>
      </c>
      <c r="J393" s="220">
        <v>45827</v>
      </c>
      <c r="K393" s="27" t="s">
        <v>890</v>
      </c>
      <c r="L393" s="53">
        <f t="shared" ref="L393:M395" si="23">G393</f>
        <v>34500</v>
      </c>
      <c r="M393" s="53">
        <f t="shared" si="23"/>
        <v>34500</v>
      </c>
      <c r="N393" s="280"/>
    </row>
    <row r="394" spans="1:14" ht="60" customHeight="1" x14ac:dyDescent="0.35">
      <c r="A394" s="91">
        <v>241</v>
      </c>
      <c r="B394" s="85" t="s">
        <v>741</v>
      </c>
      <c r="C394" s="88" t="s">
        <v>14</v>
      </c>
      <c r="D394" s="86" t="s">
        <v>32</v>
      </c>
      <c r="E394" s="86" t="s">
        <v>32</v>
      </c>
      <c r="F394" s="86" t="s">
        <v>23</v>
      </c>
      <c r="G394" s="87">
        <v>53600</v>
      </c>
      <c r="H394" s="87">
        <v>53600</v>
      </c>
      <c r="I394" s="87" t="s">
        <v>1050</v>
      </c>
      <c r="J394" s="220">
        <v>45831</v>
      </c>
      <c r="K394" s="90" t="s">
        <v>79</v>
      </c>
      <c r="L394" s="89">
        <f t="shared" si="23"/>
        <v>53600</v>
      </c>
      <c r="M394" s="89">
        <f t="shared" si="23"/>
        <v>53600</v>
      </c>
      <c r="N394" s="280"/>
    </row>
    <row r="395" spans="1:14" ht="60" customHeight="1" x14ac:dyDescent="0.35">
      <c r="A395" s="96">
        <v>242</v>
      </c>
      <c r="B395" s="94" t="s">
        <v>822</v>
      </c>
      <c r="C395" s="92" t="s">
        <v>14</v>
      </c>
      <c r="D395" s="93" t="s">
        <v>161</v>
      </c>
      <c r="E395" s="93" t="s">
        <v>161</v>
      </c>
      <c r="F395" s="93" t="s">
        <v>246</v>
      </c>
      <c r="G395" s="95">
        <v>30000</v>
      </c>
      <c r="H395" s="95">
        <v>29950</v>
      </c>
      <c r="I395" s="95" t="s">
        <v>1051</v>
      </c>
      <c r="J395" s="220">
        <v>45832</v>
      </c>
      <c r="K395" s="97" t="s">
        <v>79</v>
      </c>
      <c r="L395" s="98">
        <f t="shared" si="23"/>
        <v>30000</v>
      </c>
      <c r="M395" s="98">
        <f t="shared" si="23"/>
        <v>29950</v>
      </c>
      <c r="N395" s="280"/>
    </row>
    <row r="396" spans="1:14" ht="60" customHeight="1" x14ac:dyDescent="0.35">
      <c r="A396" s="107">
        <v>243</v>
      </c>
      <c r="B396" s="99" t="s">
        <v>811</v>
      </c>
      <c r="C396" s="102" t="s">
        <v>14</v>
      </c>
      <c r="D396" s="100" t="s">
        <v>259</v>
      </c>
      <c r="E396" s="100" t="s">
        <v>259</v>
      </c>
      <c r="F396" s="100" t="s">
        <v>812</v>
      </c>
      <c r="G396" s="101">
        <v>25000</v>
      </c>
      <c r="H396" s="101">
        <v>20600</v>
      </c>
      <c r="I396" s="101" t="s">
        <v>1052</v>
      </c>
      <c r="J396" s="220">
        <v>45833</v>
      </c>
      <c r="K396" s="104" t="s">
        <v>79</v>
      </c>
      <c r="L396" s="103">
        <f t="shared" ref="L396" si="24">G396</f>
        <v>25000</v>
      </c>
      <c r="M396" s="103">
        <f t="shared" ref="M396" si="25">H396</f>
        <v>20600</v>
      </c>
      <c r="N396" s="280"/>
    </row>
    <row r="397" spans="1:14" ht="60" customHeight="1" x14ac:dyDescent="0.35">
      <c r="A397" s="378">
        <v>244</v>
      </c>
      <c r="B397" s="368" t="s">
        <v>727</v>
      </c>
      <c r="C397" s="370" t="s">
        <v>14</v>
      </c>
      <c r="D397" s="372" t="s">
        <v>16</v>
      </c>
      <c r="E397" s="372" t="s">
        <v>16</v>
      </c>
      <c r="F397" s="100" t="s">
        <v>200</v>
      </c>
      <c r="G397" s="101">
        <v>25000</v>
      </c>
      <c r="H397" s="192"/>
      <c r="I397" s="374" t="s">
        <v>1053</v>
      </c>
      <c r="J397" s="376">
        <v>45835</v>
      </c>
      <c r="K397" s="191"/>
      <c r="L397" s="380">
        <f>SUM(G397:G398)</f>
        <v>65000</v>
      </c>
      <c r="M397" s="380">
        <f>SUM(H397:H398)</f>
        <v>37200</v>
      </c>
      <c r="N397" s="359"/>
    </row>
    <row r="398" spans="1:14" ht="60" customHeight="1" x14ac:dyDescent="0.35">
      <c r="A398" s="379"/>
      <c r="B398" s="369"/>
      <c r="C398" s="371"/>
      <c r="D398" s="373"/>
      <c r="E398" s="373"/>
      <c r="F398" s="100" t="s">
        <v>198</v>
      </c>
      <c r="G398" s="101">
        <v>40000</v>
      </c>
      <c r="H398" s="101">
        <v>37200</v>
      </c>
      <c r="I398" s="375"/>
      <c r="J398" s="377"/>
      <c r="K398" s="104" t="s">
        <v>79</v>
      </c>
      <c r="L398" s="381"/>
      <c r="M398" s="381"/>
      <c r="N398" s="360"/>
    </row>
    <row r="399" spans="1:14" ht="60" customHeight="1" x14ac:dyDescent="0.35">
      <c r="A399" s="113">
        <v>245</v>
      </c>
      <c r="B399" s="112" t="s">
        <v>796</v>
      </c>
      <c r="C399" s="108" t="s">
        <v>14</v>
      </c>
      <c r="D399" s="109" t="s">
        <v>259</v>
      </c>
      <c r="E399" s="109" t="s">
        <v>259</v>
      </c>
      <c r="F399" s="109" t="s">
        <v>23</v>
      </c>
      <c r="G399" s="114">
        <v>36000</v>
      </c>
      <c r="H399" s="114">
        <v>34000</v>
      </c>
      <c r="I399" s="111" t="s">
        <v>1054</v>
      </c>
      <c r="J399" s="207">
        <v>45838</v>
      </c>
      <c r="K399" s="117" t="s">
        <v>97</v>
      </c>
      <c r="L399" s="110">
        <f>G399</f>
        <v>36000</v>
      </c>
      <c r="M399" s="110">
        <f>H399</f>
        <v>34000</v>
      </c>
      <c r="N399" s="281"/>
    </row>
    <row r="400" spans="1:14" ht="60" customHeight="1" x14ac:dyDescent="0.35">
      <c r="A400" s="113">
        <v>246</v>
      </c>
      <c r="B400" s="112" t="s">
        <v>686</v>
      </c>
      <c r="C400" s="108" t="s">
        <v>14</v>
      </c>
      <c r="D400" s="109" t="s">
        <v>99</v>
      </c>
      <c r="E400" s="109" t="s">
        <v>99</v>
      </c>
      <c r="F400" s="109" t="s">
        <v>100</v>
      </c>
      <c r="G400" s="114">
        <v>50000</v>
      </c>
      <c r="H400" s="114">
        <v>49600</v>
      </c>
      <c r="I400" s="114" t="s">
        <v>1055</v>
      </c>
      <c r="J400" s="207">
        <v>45839</v>
      </c>
      <c r="K400" s="117" t="s">
        <v>79</v>
      </c>
      <c r="L400" s="110">
        <f>G400</f>
        <v>50000</v>
      </c>
      <c r="M400" s="110">
        <f>H400</f>
        <v>49600</v>
      </c>
      <c r="N400" s="281"/>
    </row>
    <row r="401" spans="1:14" ht="60" customHeight="1" x14ac:dyDescent="0.35">
      <c r="A401" s="378">
        <v>247</v>
      </c>
      <c r="B401" s="420" t="s">
        <v>769</v>
      </c>
      <c r="C401" s="385" t="s">
        <v>14</v>
      </c>
      <c r="D401" s="416" t="s">
        <v>302</v>
      </c>
      <c r="E401" s="416" t="s">
        <v>128</v>
      </c>
      <c r="F401" s="109" t="s">
        <v>770</v>
      </c>
      <c r="G401" s="114">
        <v>33000</v>
      </c>
      <c r="H401" s="192"/>
      <c r="I401" s="374" t="s">
        <v>1056</v>
      </c>
      <c r="J401" s="414">
        <v>45840</v>
      </c>
      <c r="K401" s="191"/>
      <c r="L401" s="380">
        <f>SUM(G401:G402)</f>
        <v>66000</v>
      </c>
      <c r="M401" s="380">
        <f>SUM(H401:H402)</f>
        <v>29950</v>
      </c>
      <c r="N401" s="359"/>
    </row>
    <row r="402" spans="1:14" ht="60" customHeight="1" x14ac:dyDescent="0.35">
      <c r="A402" s="379"/>
      <c r="B402" s="420"/>
      <c r="C402" s="385"/>
      <c r="D402" s="416"/>
      <c r="E402" s="416"/>
      <c r="F402" s="109" t="s">
        <v>241</v>
      </c>
      <c r="G402" s="114">
        <v>33000</v>
      </c>
      <c r="H402" s="114">
        <v>29950</v>
      </c>
      <c r="I402" s="375"/>
      <c r="J402" s="414"/>
      <c r="K402" s="117" t="s">
        <v>895</v>
      </c>
      <c r="L402" s="381"/>
      <c r="M402" s="381"/>
      <c r="N402" s="360"/>
    </row>
    <row r="403" spans="1:14" ht="60" customHeight="1" x14ac:dyDescent="0.35">
      <c r="A403" s="113">
        <v>248</v>
      </c>
      <c r="B403" s="112" t="s">
        <v>633</v>
      </c>
      <c r="C403" s="108" t="s">
        <v>14</v>
      </c>
      <c r="D403" s="109" t="s">
        <v>103</v>
      </c>
      <c r="E403" s="109" t="s">
        <v>103</v>
      </c>
      <c r="F403" s="109" t="s">
        <v>332</v>
      </c>
      <c r="G403" s="114">
        <v>20000</v>
      </c>
      <c r="H403" s="114">
        <v>20000</v>
      </c>
      <c r="I403" s="114" t="s">
        <v>1057</v>
      </c>
      <c r="J403" s="201">
        <v>45841</v>
      </c>
      <c r="K403" s="117" t="s">
        <v>93</v>
      </c>
      <c r="L403" s="110">
        <f>SUM(G403)</f>
        <v>20000</v>
      </c>
      <c r="M403" s="110">
        <f>SUM(H403)</f>
        <v>20000</v>
      </c>
      <c r="N403" s="281"/>
    </row>
    <row r="404" spans="1:14" ht="60" customHeight="1" x14ac:dyDescent="0.35">
      <c r="A404" s="113">
        <v>249</v>
      </c>
      <c r="B404" s="112" t="s">
        <v>896</v>
      </c>
      <c r="C404" s="108" t="s">
        <v>14</v>
      </c>
      <c r="D404" s="109" t="s">
        <v>174</v>
      </c>
      <c r="E404" s="109" t="s">
        <v>174</v>
      </c>
      <c r="F404" s="109" t="s">
        <v>348</v>
      </c>
      <c r="G404" s="114">
        <v>55500</v>
      </c>
      <c r="H404" s="114">
        <v>55500</v>
      </c>
      <c r="I404" s="114" t="s">
        <v>1017</v>
      </c>
      <c r="J404" s="201">
        <v>45842</v>
      </c>
      <c r="K404" s="117" t="s">
        <v>120</v>
      </c>
      <c r="L404" s="110">
        <f>SUM(G404)</f>
        <v>55500</v>
      </c>
      <c r="M404" s="110">
        <f>SUM(H404)</f>
        <v>55500</v>
      </c>
      <c r="N404" s="281"/>
    </row>
    <row r="405" spans="1:14" ht="60" customHeight="1" x14ac:dyDescent="0.35">
      <c r="A405" s="113">
        <v>250</v>
      </c>
      <c r="B405" s="115" t="s">
        <v>870</v>
      </c>
      <c r="C405" s="108" t="s">
        <v>14</v>
      </c>
      <c r="D405" s="109" t="s">
        <v>64</v>
      </c>
      <c r="E405" s="109" t="s">
        <v>64</v>
      </c>
      <c r="F405" s="109" t="s">
        <v>173</v>
      </c>
      <c r="G405" s="114">
        <v>50000</v>
      </c>
      <c r="H405" s="114">
        <v>50000</v>
      </c>
      <c r="I405" s="114" t="s">
        <v>1058</v>
      </c>
      <c r="J405" s="201">
        <v>45842</v>
      </c>
      <c r="K405" s="116" t="s">
        <v>67</v>
      </c>
      <c r="L405" s="110">
        <f t="shared" ref="L405:L406" si="26">SUM(G405)</f>
        <v>50000</v>
      </c>
      <c r="M405" s="110">
        <f t="shared" ref="M405:M406" si="27">SUM(H405)</f>
        <v>50000</v>
      </c>
      <c r="N405" s="281"/>
    </row>
    <row r="406" spans="1:14" ht="60" customHeight="1" x14ac:dyDescent="0.35">
      <c r="A406" s="113">
        <v>251</v>
      </c>
      <c r="B406" s="112" t="s">
        <v>893</v>
      </c>
      <c r="C406" s="108" t="s">
        <v>14</v>
      </c>
      <c r="D406" s="109" t="s">
        <v>204</v>
      </c>
      <c r="E406" s="108" t="s">
        <v>204</v>
      </c>
      <c r="F406" s="108" t="s">
        <v>566</v>
      </c>
      <c r="G406" s="114">
        <v>30000</v>
      </c>
      <c r="H406" s="114">
        <v>20750</v>
      </c>
      <c r="I406" s="114" t="s">
        <v>1059</v>
      </c>
      <c r="J406" s="201">
        <v>45842</v>
      </c>
      <c r="K406" s="117" t="s">
        <v>97</v>
      </c>
      <c r="L406" s="110">
        <f t="shared" si="26"/>
        <v>30000</v>
      </c>
      <c r="M406" s="110">
        <f t="shared" si="27"/>
        <v>20750</v>
      </c>
      <c r="N406" s="281"/>
    </row>
    <row r="407" spans="1:14" ht="60" customHeight="1" x14ac:dyDescent="0.35">
      <c r="A407" s="129">
        <v>252</v>
      </c>
      <c r="B407" s="133" t="s">
        <v>894</v>
      </c>
      <c r="C407" s="134" t="s">
        <v>14</v>
      </c>
      <c r="D407" s="131" t="s">
        <v>16</v>
      </c>
      <c r="E407" s="131" t="s">
        <v>16</v>
      </c>
      <c r="F407" s="131" t="s">
        <v>110</v>
      </c>
      <c r="G407" s="132">
        <v>30000</v>
      </c>
      <c r="H407" s="132">
        <v>30000</v>
      </c>
      <c r="I407" s="132" t="s">
        <v>1060</v>
      </c>
      <c r="J407" s="201">
        <v>45845</v>
      </c>
      <c r="K407" s="135" t="s">
        <v>79</v>
      </c>
      <c r="L407" s="130">
        <f t="shared" ref="L407" si="28">SUM(G407)</f>
        <v>30000</v>
      </c>
      <c r="M407" s="130">
        <f t="shared" ref="M407" si="29">SUM(H407)</f>
        <v>30000</v>
      </c>
      <c r="N407" s="281"/>
    </row>
    <row r="408" spans="1:14" ht="60" customHeight="1" x14ac:dyDescent="0.35">
      <c r="A408" s="151">
        <v>253</v>
      </c>
      <c r="B408" s="158" t="s">
        <v>797</v>
      </c>
      <c r="C408" s="154" t="s">
        <v>14</v>
      </c>
      <c r="D408" s="157" t="s">
        <v>20</v>
      </c>
      <c r="E408" s="157" t="s">
        <v>20</v>
      </c>
      <c r="F408" s="157" t="s">
        <v>283</v>
      </c>
      <c r="G408" s="153">
        <v>40000</v>
      </c>
      <c r="H408" s="153">
        <v>22200</v>
      </c>
      <c r="I408" s="153" t="s">
        <v>1061</v>
      </c>
      <c r="J408" s="201">
        <v>45854</v>
      </c>
      <c r="K408" s="159" t="s">
        <v>890</v>
      </c>
      <c r="L408" s="152">
        <f t="shared" ref="L408:M410" si="30">G408</f>
        <v>40000</v>
      </c>
      <c r="M408" s="152">
        <f t="shared" si="30"/>
        <v>22200</v>
      </c>
      <c r="N408" s="281"/>
    </row>
    <row r="409" spans="1:14" ht="60" customHeight="1" x14ac:dyDescent="0.35">
      <c r="A409" s="162">
        <v>254</v>
      </c>
      <c r="B409" s="168" t="s">
        <v>781</v>
      </c>
      <c r="C409" s="165" t="s">
        <v>14</v>
      </c>
      <c r="D409" s="167" t="s">
        <v>103</v>
      </c>
      <c r="E409" s="167" t="s">
        <v>302</v>
      </c>
      <c r="F409" s="167" t="s">
        <v>23</v>
      </c>
      <c r="G409" s="164">
        <v>30000</v>
      </c>
      <c r="H409" s="164">
        <v>29900</v>
      </c>
      <c r="I409" s="164" t="s">
        <v>1062</v>
      </c>
      <c r="J409" s="201">
        <v>45859</v>
      </c>
      <c r="K409" s="169" t="s">
        <v>93</v>
      </c>
      <c r="L409" s="163">
        <f t="shared" si="30"/>
        <v>30000</v>
      </c>
      <c r="M409" s="163">
        <f t="shared" si="30"/>
        <v>29900</v>
      </c>
      <c r="N409" s="281"/>
    </row>
    <row r="410" spans="1:14" ht="60" customHeight="1" x14ac:dyDescent="0.35">
      <c r="A410" s="162">
        <v>255</v>
      </c>
      <c r="B410" s="168" t="s">
        <v>857</v>
      </c>
      <c r="C410" s="165" t="s">
        <v>14</v>
      </c>
      <c r="D410" s="167" t="s">
        <v>302</v>
      </c>
      <c r="E410" s="167" t="s">
        <v>302</v>
      </c>
      <c r="F410" s="167" t="s">
        <v>308</v>
      </c>
      <c r="G410" s="164">
        <v>30000</v>
      </c>
      <c r="H410" s="164">
        <v>20050</v>
      </c>
      <c r="I410" s="164" t="s">
        <v>1063</v>
      </c>
      <c r="J410" s="201">
        <v>45861</v>
      </c>
      <c r="K410" s="166" t="s">
        <v>79</v>
      </c>
      <c r="L410" s="163">
        <f t="shared" si="30"/>
        <v>30000</v>
      </c>
      <c r="M410" s="163">
        <f t="shared" si="30"/>
        <v>20050</v>
      </c>
      <c r="N410" s="281"/>
    </row>
    <row r="411" spans="1:14" ht="60" customHeight="1" x14ac:dyDescent="0.35">
      <c r="A411" s="378">
        <v>256</v>
      </c>
      <c r="B411" s="420" t="s">
        <v>654</v>
      </c>
      <c r="C411" s="385" t="s">
        <v>14</v>
      </c>
      <c r="D411" s="416" t="s">
        <v>60</v>
      </c>
      <c r="E411" s="170" t="s">
        <v>60</v>
      </c>
      <c r="F411" s="170" t="s">
        <v>375</v>
      </c>
      <c r="G411" s="171">
        <v>50000</v>
      </c>
      <c r="H411" s="171">
        <v>50000</v>
      </c>
      <c r="I411" s="374" t="s">
        <v>1064</v>
      </c>
      <c r="J411" s="414">
        <v>45862</v>
      </c>
      <c r="K411" s="172" t="s">
        <v>79</v>
      </c>
      <c r="L411" s="380">
        <f>SUM(G411:G412)</f>
        <v>100000</v>
      </c>
      <c r="M411" s="380">
        <f>SUM(H411:H412)</f>
        <v>50000</v>
      </c>
      <c r="N411" s="359"/>
    </row>
    <row r="412" spans="1:14" ht="60" customHeight="1" x14ac:dyDescent="0.35">
      <c r="A412" s="379"/>
      <c r="B412" s="420"/>
      <c r="C412" s="385"/>
      <c r="D412" s="416"/>
      <c r="E412" s="170" t="s">
        <v>134</v>
      </c>
      <c r="F412" s="170" t="s">
        <v>624</v>
      </c>
      <c r="G412" s="171">
        <v>50000</v>
      </c>
      <c r="H412" s="192"/>
      <c r="I412" s="375"/>
      <c r="J412" s="414"/>
      <c r="K412" s="191"/>
      <c r="L412" s="381"/>
      <c r="M412" s="381"/>
      <c r="N412" s="360"/>
    </row>
    <row r="413" spans="1:14" ht="60" customHeight="1" x14ac:dyDescent="0.35">
      <c r="A413" s="202">
        <v>257</v>
      </c>
      <c r="B413" s="198" t="s">
        <v>623</v>
      </c>
      <c r="C413" s="199" t="s">
        <v>14</v>
      </c>
      <c r="D413" s="200" t="s">
        <v>365</v>
      </c>
      <c r="E413" s="200" t="s">
        <v>365</v>
      </c>
      <c r="F413" s="200" t="s">
        <v>444</v>
      </c>
      <c r="G413" s="17">
        <v>50000</v>
      </c>
      <c r="H413" s="205">
        <v>48200</v>
      </c>
      <c r="I413" s="205" t="s">
        <v>1065</v>
      </c>
      <c r="J413" s="201">
        <v>45866</v>
      </c>
      <c r="K413" s="206" t="s">
        <v>890</v>
      </c>
      <c r="L413" s="203">
        <f t="shared" ref="L413:M416" si="31">SUM(G413)</f>
        <v>50000</v>
      </c>
      <c r="M413" s="203">
        <f t="shared" si="31"/>
        <v>48200</v>
      </c>
      <c r="N413" s="281"/>
    </row>
    <row r="414" spans="1:14" ht="60" customHeight="1" x14ac:dyDescent="0.35">
      <c r="A414" s="231">
        <v>258</v>
      </c>
      <c r="B414" s="239" t="s">
        <v>683</v>
      </c>
      <c r="C414" s="234" t="s">
        <v>14</v>
      </c>
      <c r="D414" s="238" t="s">
        <v>114</v>
      </c>
      <c r="E414" s="238" t="s">
        <v>114</v>
      </c>
      <c r="F414" s="238" t="s">
        <v>144</v>
      </c>
      <c r="G414" s="17">
        <v>50000</v>
      </c>
      <c r="H414" s="233">
        <v>30000</v>
      </c>
      <c r="I414" s="233" t="s">
        <v>1090</v>
      </c>
      <c r="J414" s="243">
        <v>45881</v>
      </c>
      <c r="K414" s="242" t="s">
        <v>79</v>
      </c>
      <c r="L414" s="232">
        <f t="shared" si="31"/>
        <v>50000</v>
      </c>
      <c r="M414" s="232">
        <f t="shared" si="31"/>
        <v>30000</v>
      </c>
      <c r="N414" s="281"/>
    </row>
    <row r="415" spans="1:14" ht="60" customHeight="1" x14ac:dyDescent="0.35">
      <c r="A415" s="258">
        <v>259</v>
      </c>
      <c r="B415" s="265" t="s">
        <v>583</v>
      </c>
      <c r="C415" s="254" t="s">
        <v>14</v>
      </c>
      <c r="D415" s="255" t="s">
        <v>26</v>
      </c>
      <c r="E415" s="254" t="s">
        <v>26</v>
      </c>
      <c r="F415" s="254" t="s">
        <v>360</v>
      </c>
      <c r="G415" s="17">
        <v>30000</v>
      </c>
      <c r="H415" s="264">
        <v>30000</v>
      </c>
      <c r="I415" s="264" t="s">
        <v>1067</v>
      </c>
      <c r="J415" s="256">
        <v>45896</v>
      </c>
      <c r="K415" s="266" t="s">
        <v>890</v>
      </c>
      <c r="L415" s="260">
        <f t="shared" si="31"/>
        <v>30000</v>
      </c>
      <c r="M415" s="260">
        <f t="shared" si="31"/>
        <v>30000</v>
      </c>
      <c r="N415" s="281"/>
    </row>
    <row r="416" spans="1:14" ht="60" customHeight="1" x14ac:dyDescent="0.35">
      <c r="A416" s="309">
        <v>260</v>
      </c>
      <c r="B416" s="310" t="s">
        <v>695</v>
      </c>
      <c r="C416" s="311" t="s">
        <v>14</v>
      </c>
      <c r="D416" s="307" t="s">
        <v>16</v>
      </c>
      <c r="E416" s="307" t="s">
        <v>16</v>
      </c>
      <c r="F416" s="307" t="s">
        <v>23</v>
      </c>
      <c r="G416" s="17">
        <v>40000</v>
      </c>
      <c r="H416" s="316">
        <v>40000</v>
      </c>
      <c r="I416" s="316" t="s">
        <v>1097</v>
      </c>
      <c r="J416" s="308">
        <v>45911</v>
      </c>
      <c r="K416" s="313" t="s">
        <v>97</v>
      </c>
      <c r="L416" s="306">
        <f t="shared" si="31"/>
        <v>40000</v>
      </c>
      <c r="M416" s="306">
        <f t="shared" si="31"/>
        <v>40000</v>
      </c>
      <c r="N416" s="321"/>
    </row>
    <row r="417" spans="1:14" ht="60" customHeight="1" x14ac:dyDescent="0.35">
      <c r="A417" s="341">
        <v>261</v>
      </c>
      <c r="B417" s="348" t="s">
        <v>714</v>
      </c>
      <c r="C417" s="344" t="s">
        <v>14</v>
      </c>
      <c r="D417" s="345" t="s">
        <v>64</v>
      </c>
      <c r="E417" s="345" t="s">
        <v>64</v>
      </c>
      <c r="F417" s="345" t="s">
        <v>70</v>
      </c>
      <c r="G417" s="17">
        <v>40000</v>
      </c>
      <c r="H417" s="343">
        <v>25200</v>
      </c>
      <c r="I417" s="343" t="s">
        <v>1100</v>
      </c>
      <c r="J417" s="346">
        <v>45939</v>
      </c>
      <c r="K417" s="347" t="s">
        <v>67</v>
      </c>
      <c r="L417" s="342">
        <f t="shared" ref="L417" si="32">SUM(G417)</f>
        <v>40000</v>
      </c>
      <c r="M417" s="342">
        <f t="shared" ref="M417" si="33">SUM(H417)</f>
        <v>25200</v>
      </c>
      <c r="N417" s="340"/>
    </row>
    <row r="418" spans="1:14" ht="60" customHeight="1" x14ac:dyDescent="0.35">
      <c r="A418" s="5">
        <v>262</v>
      </c>
      <c r="B418" s="5" t="s">
        <v>582</v>
      </c>
      <c r="C418" s="13" t="s">
        <v>14</v>
      </c>
      <c r="D418" s="14" t="s">
        <v>315</v>
      </c>
      <c r="E418" s="13" t="s">
        <v>315</v>
      </c>
      <c r="F418" s="13" t="s">
        <v>23</v>
      </c>
      <c r="G418" s="17">
        <v>30000</v>
      </c>
      <c r="H418" s="193"/>
      <c r="I418" s="16" t="s">
        <v>1066</v>
      </c>
      <c r="J418" s="308"/>
      <c r="K418" s="196"/>
      <c r="L418" s="197">
        <v>30000</v>
      </c>
      <c r="M418" s="197"/>
      <c r="N418" s="280"/>
    </row>
    <row r="419" spans="1:14" ht="60" customHeight="1" x14ac:dyDescent="0.35">
      <c r="A419" s="5">
        <v>263</v>
      </c>
      <c r="B419" s="5" t="s">
        <v>584</v>
      </c>
      <c r="C419" s="13" t="s">
        <v>14</v>
      </c>
      <c r="D419" s="14" t="s">
        <v>26</v>
      </c>
      <c r="E419" s="13" t="s">
        <v>26</v>
      </c>
      <c r="F419" s="13" t="s">
        <v>94</v>
      </c>
      <c r="G419" s="17">
        <v>70000</v>
      </c>
      <c r="H419" s="193"/>
      <c r="I419" s="16" t="s">
        <v>1068</v>
      </c>
      <c r="J419" s="308"/>
      <c r="K419" s="196"/>
      <c r="L419" s="197">
        <v>70000</v>
      </c>
      <c r="M419" s="197"/>
      <c r="N419" s="280"/>
    </row>
    <row r="420" spans="1:14" ht="60" customHeight="1" x14ac:dyDescent="0.35">
      <c r="A420" s="257">
        <v>264</v>
      </c>
      <c r="B420" s="257" t="s">
        <v>585</v>
      </c>
      <c r="C420" s="262" t="s">
        <v>14</v>
      </c>
      <c r="D420" s="263" t="s">
        <v>77</v>
      </c>
      <c r="E420" s="13" t="s">
        <v>77</v>
      </c>
      <c r="F420" s="254" t="s">
        <v>78</v>
      </c>
      <c r="G420" s="17">
        <v>40000</v>
      </c>
      <c r="H420" s="193"/>
      <c r="I420" s="261" t="s">
        <v>1069</v>
      </c>
      <c r="J420" s="308"/>
      <c r="K420" s="196"/>
      <c r="L420" s="259">
        <f>G420</f>
        <v>40000</v>
      </c>
      <c r="M420" s="259"/>
      <c r="N420" s="282"/>
    </row>
    <row r="421" spans="1:14" ht="60" customHeight="1" x14ac:dyDescent="0.35">
      <c r="A421" s="5">
        <v>265</v>
      </c>
      <c r="B421" s="5" t="s">
        <v>586</v>
      </c>
      <c r="C421" s="13" t="s">
        <v>34</v>
      </c>
      <c r="D421" s="14" t="s">
        <v>35</v>
      </c>
      <c r="E421" s="13" t="s">
        <v>35</v>
      </c>
      <c r="F421" s="13" t="s">
        <v>36</v>
      </c>
      <c r="G421" s="17">
        <v>5000</v>
      </c>
      <c r="H421" s="193"/>
      <c r="I421" s="16" t="s">
        <v>1070</v>
      </c>
      <c r="J421" s="226"/>
      <c r="K421" s="196"/>
      <c r="L421" s="197">
        <v>5000</v>
      </c>
      <c r="M421" s="197"/>
      <c r="N421" s="280"/>
    </row>
    <row r="422" spans="1:14" ht="60" customHeight="1" x14ac:dyDescent="0.35">
      <c r="A422" s="437">
        <v>266</v>
      </c>
      <c r="B422" s="437" t="s">
        <v>587</v>
      </c>
      <c r="C422" s="385" t="s">
        <v>14</v>
      </c>
      <c r="D422" s="416" t="s">
        <v>64</v>
      </c>
      <c r="E422" s="13" t="s">
        <v>64</v>
      </c>
      <c r="F422" s="13" t="s">
        <v>588</v>
      </c>
      <c r="G422" s="17">
        <v>30000</v>
      </c>
      <c r="H422" s="193"/>
      <c r="I422" s="384" t="s">
        <v>1071</v>
      </c>
      <c r="J422" s="418"/>
      <c r="K422" s="196"/>
      <c r="L422" s="415">
        <v>50000</v>
      </c>
      <c r="M422" s="415"/>
      <c r="N422" s="364"/>
    </row>
    <row r="423" spans="1:14" ht="60" customHeight="1" x14ac:dyDescent="0.35">
      <c r="A423" s="437"/>
      <c r="B423" s="437"/>
      <c r="C423" s="385"/>
      <c r="D423" s="416"/>
      <c r="E423" s="13" t="s">
        <v>15</v>
      </c>
      <c r="F423" s="13" t="s">
        <v>388</v>
      </c>
      <c r="G423" s="17">
        <v>20000</v>
      </c>
      <c r="H423" s="193"/>
      <c r="I423" s="384"/>
      <c r="J423" s="418"/>
      <c r="K423" s="196"/>
      <c r="L423" s="415"/>
      <c r="M423" s="415"/>
      <c r="N423" s="364"/>
    </row>
    <row r="424" spans="1:14" ht="60" customHeight="1" x14ac:dyDescent="0.35">
      <c r="A424" s="29">
        <v>267</v>
      </c>
      <c r="B424" s="29" t="s">
        <v>589</v>
      </c>
      <c r="C424" s="13" t="s">
        <v>52</v>
      </c>
      <c r="D424" s="14" t="s">
        <v>167</v>
      </c>
      <c r="E424" s="13" t="s">
        <v>167</v>
      </c>
      <c r="F424" s="13" t="s">
        <v>590</v>
      </c>
      <c r="G424" s="17">
        <v>10000</v>
      </c>
      <c r="H424" s="193"/>
      <c r="I424" s="16" t="s">
        <v>1072</v>
      </c>
      <c r="J424" s="227"/>
      <c r="K424" s="196"/>
      <c r="L424" s="197">
        <v>10000</v>
      </c>
      <c r="M424" s="194"/>
      <c r="N424" s="34"/>
    </row>
    <row r="425" spans="1:14" ht="60" customHeight="1" x14ac:dyDescent="0.35">
      <c r="A425" s="29">
        <v>268</v>
      </c>
      <c r="B425" s="29" t="s">
        <v>592</v>
      </c>
      <c r="C425" s="13" t="s">
        <v>14</v>
      </c>
      <c r="D425" s="14" t="s">
        <v>204</v>
      </c>
      <c r="E425" s="13" t="s">
        <v>204</v>
      </c>
      <c r="F425" s="13" t="s">
        <v>285</v>
      </c>
      <c r="G425" s="17">
        <v>20000</v>
      </c>
      <c r="H425" s="193"/>
      <c r="I425" s="16" t="s">
        <v>1073</v>
      </c>
      <c r="J425" s="227"/>
      <c r="K425" s="196"/>
      <c r="L425" s="197">
        <v>20000</v>
      </c>
      <c r="M425" s="194"/>
      <c r="N425" s="34"/>
    </row>
    <row r="426" spans="1:14" ht="60" customHeight="1" x14ac:dyDescent="0.35">
      <c r="A426" s="29">
        <v>269</v>
      </c>
      <c r="B426" s="29" t="s">
        <v>593</v>
      </c>
      <c r="C426" s="13" t="s">
        <v>45</v>
      </c>
      <c r="D426" s="14" t="s">
        <v>167</v>
      </c>
      <c r="E426" s="13" t="s">
        <v>167</v>
      </c>
      <c r="F426" s="13" t="s">
        <v>590</v>
      </c>
      <c r="G426" s="17">
        <v>25000</v>
      </c>
      <c r="H426" s="193"/>
      <c r="I426" s="16" t="s">
        <v>1074</v>
      </c>
      <c r="J426" s="227"/>
      <c r="K426" s="196"/>
      <c r="L426" s="197">
        <v>25000</v>
      </c>
      <c r="M426" s="194"/>
      <c r="N426" s="34"/>
    </row>
    <row r="427" spans="1:14" ht="60" customHeight="1" x14ac:dyDescent="0.35">
      <c r="A427" s="29">
        <v>270</v>
      </c>
      <c r="B427" s="29" t="s">
        <v>596</v>
      </c>
      <c r="C427" s="13" t="s">
        <v>14</v>
      </c>
      <c r="D427" s="14" t="s">
        <v>242</v>
      </c>
      <c r="E427" s="13" t="s">
        <v>242</v>
      </c>
      <c r="F427" s="13" t="s">
        <v>243</v>
      </c>
      <c r="G427" s="17">
        <v>39000</v>
      </c>
      <c r="H427" s="193"/>
      <c r="I427" s="16" t="s">
        <v>1075</v>
      </c>
      <c r="J427" s="227"/>
      <c r="K427" s="196"/>
      <c r="L427" s="197">
        <v>39000</v>
      </c>
      <c r="M427" s="194"/>
      <c r="N427" s="34"/>
    </row>
    <row r="428" spans="1:14" ht="60" customHeight="1" x14ac:dyDescent="0.35">
      <c r="A428" s="29">
        <v>271</v>
      </c>
      <c r="B428" s="29" t="s">
        <v>597</v>
      </c>
      <c r="C428" s="13" t="s">
        <v>14</v>
      </c>
      <c r="D428" s="14" t="s">
        <v>157</v>
      </c>
      <c r="E428" s="13" t="s">
        <v>157</v>
      </c>
      <c r="F428" s="13" t="s">
        <v>351</v>
      </c>
      <c r="G428" s="17">
        <v>50000</v>
      </c>
      <c r="H428" s="193"/>
      <c r="I428" s="16" t="s">
        <v>1076</v>
      </c>
      <c r="J428" s="227"/>
      <c r="K428" s="196"/>
      <c r="L428" s="197">
        <v>50000</v>
      </c>
      <c r="M428" s="194"/>
      <c r="N428" s="34"/>
    </row>
    <row r="429" spans="1:14" ht="60" customHeight="1" x14ac:dyDescent="0.35">
      <c r="A429" s="29">
        <v>272</v>
      </c>
      <c r="B429" s="29" t="s">
        <v>598</v>
      </c>
      <c r="C429" s="13" t="s">
        <v>14</v>
      </c>
      <c r="D429" s="14" t="s">
        <v>128</v>
      </c>
      <c r="E429" s="13" t="s">
        <v>128</v>
      </c>
      <c r="F429" s="13" t="s">
        <v>339</v>
      </c>
      <c r="G429" s="17">
        <v>50000</v>
      </c>
      <c r="H429" s="193"/>
      <c r="I429" s="16" t="s">
        <v>1077</v>
      </c>
      <c r="J429" s="227"/>
      <c r="K429" s="196"/>
      <c r="L429" s="197">
        <v>50000</v>
      </c>
      <c r="M429" s="194"/>
      <c r="N429" s="34"/>
    </row>
    <row r="430" spans="1:14" ht="60" customHeight="1" x14ac:dyDescent="0.35">
      <c r="A430" s="29">
        <v>273</v>
      </c>
      <c r="B430" s="29" t="s">
        <v>599</v>
      </c>
      <c r="C430" s="13" t="s">
        <v>45</v>
      </c>
      <c r="D430" s="14" t="s">
        <v>46</v>
      </c>
      <c r="E430" s="14" t="s">
        <v>46</v>
      </c>
      <c r="F430" s="13" t="s">
        <v>600</v>
      </c>
      <c r="G430" s="17">
        <v>25000</v>
      </c>
      <c r="H430" s="193"/>
      <c r="I430" s="16" t="s">
        <v>1078</v>
      </c>
      <c r="J430" s="227"/>
      <c r="K430" s="196"/>
      <c r="L430" s="194">
        <v>25000</v>
      </c>
      <c r="M430" s="194"/>
      <c r="N430" s="34"/>
    </row>
    <row r="431" spans="1:14" ht="60" customHeight="1" x14ac:dyDescent="0.35">
      <c r="A431" s="29">
        <v>274</v>
      </c>
      <c r="B431" s="29" t="s">
        <v>601</v>
      </c>
      <c r="C431" s="13" t="s">
        <v>14</v>
      </c>
      <c r="D431" s="14" t="s">
        <v>60</v>
      </c>
      <c r="E431" s="14" t="s">
        <v>60</v>
      </c>
      <c r="F431" s="13" t="s">
        <v>61</v>
      </c>
      <c r="G431" s="17">
        <v>30000</v>
      </c>
      <c r="H431" s="193"/>
      <c r="I431" s="16" t="s">
        <v>1079</v>
      </c>
      <c r="J431" s="227"/>
      <c r="K431" s="196"/>
      <c r="L431" s="197">
        <v>30000</v>
      </c>
      <c r="M431" s="194"/>
      <c r="N431" s="34"/>
    </row>
    <row r="432" spans="1:14" ht="60" customHeight="1" x14ac:dyDescent="0.35">
      <c r="A432" s="29">
        <v>275</v>
      </c>
      <c r="B432" s="29" t="s">
        <v>602</v>
      </c>
      <c r="C432" s="13" t="s">
        <v>14</v>
      </c>
      <c r="D432" s="14" t="s">
        <v>20</v>
      </c>
      <c r="E432" s="14" t="s">
        <v>20</v>
      </c>
      <c r="F432" s="13" t="s">
        <v>603</v>
      </c>
      <c r="G432" s="17">
        <v>30000</v>
      </c>
      <c r="H432" s="193"/>
      <c r="I432" s="16" t="s">
        <v>1078</v>
      </c>
      <c r="J432" s="227"/>
      <c r="K432" s="196"/>
      <c r="L432" s="197">
        <v>30000</v>
      </c>
      <c r="M432" s="194"/>
      <c r="N432" s="34"/>
    </row>
    <row r="433" spans="1:14" ht="60" customHeight="1" x14ac:dyDescent="0.35">
      <c r="A433" s="29">
        <v>276</v>
      </c>
      <c r="B433" s="29" t="s">
        <v>604</v>
      </c>
      <c r="C433" s="13" t="s">
        <v>605</v>
      </c>
      <c r="D433" s="14" t="s">
        <v>167</v>
      </c>
      <c r="E433" s="14" t="s">
        <v>167</v>
      </c>
      <c r="F433" s="13" t="s">
        <v>606</v>
      </c>
      <c r="G433" s="17">
        <v>15000</v>
      </c>
      <c r="H433" s="193"/>
      <c r="I433" s="16" t="s">
        <v>986</v>
      </c>
      <c r="J433" s="227"/>
      <c r="K433" s="196"/>
      <c r="L433" s="197">
        <v>15000</v>
      </c>
      <c r="M433" s="194"/>
      <c r="N433" s="34"/>
    </row>
    <row r="434" spans="1:14" ht="60" customHeight="1" x14ac:dyDescent="0.35">
      <c r="A434" s="29">
        <v>277</v>
      </c>
      <c r="B434" s="29" t="s">
        <v>607</v>
      </c>
      <c r="C434" s="13" t="s">
        <v>14</v>
      </c>
      <c r="D434" s="14" t="s">
        <v>26</v>
      </c>
      <c r="E434" s="14" t="s">
        <v>26</v>
      </c>
      <c r="F434" s="13" t="s">
        <v>83</v>
      </c>
      <c r="G434" s="17">
        <v>60000</v>
      </c>
      <c r="H434" s="193"/>
      <c r="I434" s="16" t="s">
        <v>1080</v>
      </c>
      <c r="J434" s="227"/>
      <c r="K434" s="196"/>
      <c r="L434" s="197">
        <v>60000</v>
      </c>
      <c r="M434" s="194"/>
      <c r="N434" s="34"/>
    </row>
    <row r="435" spans="1:14" ht="60" customHeight="1" x14ac:dyDescent="0.35">
      <c r="A435" s="198">
        <v>278</v>
      </c>
      <c r="B435" s="198" t="s">
        <v>608</v>
      </c>
      <c r="C435" s="199" t="s">
        <v>14</v>
      </c>
      <c r="D435" s="200" t="s">
        <v>20</v>
      </c>
      <c r="E435" s="200" t="s">
        <v>20</v>
      </c>
      <c r="F435" s="14" t="s">
        <v>21</v>
      </c>
      <c r="G435" s="17">
        <v>30000</v>
      </c>
      <c r="H435" s="193"/>
      <c r="I435" s="205" t="s">
        <v>1081</v>
      </c>
      <c r="J435" s="227"/>
      <c r="K435" s="196"/>
      <c r="L435" s="204">
        <f>G435</f>
        <v>30000</v>
      </c>
      <c r="M435" s="204"/>
      <c r="N435" s="34"/>
    </row>
    <row r="436" spans="1:14" ht="60" customHeight="1" x14ac:dyDescent="0.35">
      <c r="A436" s="29">
        <v>279</v>
      </c>
      <c r="B436" s="29" t="s">
        <v>609</v>
      </c>
      <c r="C436" s="13" t="s">
        <v>14</v>
      </c>
      <c r="D436" s="14" t="s">
        <v>103</v>
      </c>
      <c r="E436" s="14" t="s">
        <v>103</v>
      </c>
      <c r="F436" s="13" t="s">
        <v>23</v>
      </c>
      <c r="G436" s="17">
        <v>20000</v>
      </c>
      <c r="H436" s="193"/>
      <c r="I436" s="16" t="s">
        <v>1082</v>
      </c>
      <c r="J436" s="227"/>
      <c r="K436" s="196"/>
      <c r="L436" s="197">
        <v>20000</v>
      </c>
      <c r="M436" s="194"/>
      <c r="N436" s="34"/>
    </row>
    <row r="437" spans="1:14" ht="60" customHeight="1" x14ac:dyDescent="0.35">
      <c r="A437" s="420">
        <v>280</v>
      </c>
      <c r="B437" s="420" t="s">
        <v>610</v>
      </c>
      <c r="C437" s="385" t="s">
        <v>14</v>
      </c>
      <c r="D437" s="416" t="s">
        <v>46</v>
      </c>
      <c r="E437" s="416" t="s">
        <v>46</v>
      </c>
      <c r="F437" s="14" t="s">
        <v>164</v>
      </c>
      <c r="G437" s="17">
        <v>50000</v>
      </c>
      <c r="H437" s="193"/>
      <c r="I437" s="384" t="s">
        <v>995</v>
      </c>
      <c r="J437" s="405"/>
      <c r="K437" s="196"/>
      <c r="L437" s="404">
        <v>130000</v>
      </c>
      <c r="M437" s="404"/>
      <c r="N437" s="358"/>
    </row>
    <row r="438" spans="1:14" ht="60" customHeight="1" x14ac:dyDescent="0.35">
      <c r="A438" s="420"/>
      <c r="B438" s="420"/>
      <c r="C438" s="385"/>
      <c r="D438" s="416"/>
      <c r="E438" s="416"/>
      <c r="F438" s="14" t="s">
        <v>611</v>
      </c>
      <c r="G438" s="17">
        <v>40000</v>
      </c>
      <c r="H438" s="193"/>
      <c r="I438" s="384"/>
      <c r="J438" s="405"/>
      <c r="K438" s="196"/>
      <c r="L438" s="404"/>
      <c r="M438" s="404"/>
      <c r="N438" s="358"/>
    </row>
    <row r="439" spans="1:14" ht="60" customHeight="1" x14ac:dyDescent="0.35">
      <c r="A439" s="420"/>
      <c r="B439" s="420"/>
      <c r="C439" s="385"/>
      <c r="D439" s="416"/>
      <c r="E439" s="416"/>
      <c r="F439" s="14" t="s">
        <v>380</v>
      </c>
      <c r="G439" s="17">
        <v>40000</v>
      </c>
      <c r="H439" s="193"/>
      <c r="I439" s="384"/>
      <c r="J439" s="405"/>
      <c r="K439" s="196"/>
      <c r="L439" s="404"/>
      <c r="M439" s="404"/>
      <c r="N439" s="358"/>
    </row>
    <row r="440" spans="1:14" ht="60" customHeight="1" x14ac:dyDescent="0.35">
      <c r="A440" s="29">
        <v>281</v>
      </c>
      <c r="B440" s="29" t="s">
        <v>613</v>
      </c>
      <c r="C440" s="13" t="s">
        <v>14</v>
      </c>
      <c r="D440" s="14" t="s">
        <v>128</v>
      </c>
      <c r="E440" s="14" t="s">
        <v>128</v>
      </c>
      <c r="F440" s="14" t="s">
        <v>397</v>
      </c>
      <c r="G440" s="17">
        <v>20000</v>
      </c>
      <c r="H440" s="193"/>
      <c r="I440" s="16" t="s">
        <v>1083</v>
      </c>
      <c r="J440" s="227"/>
      <c r="K440" s="196"/>
      <c r="L440" s="197">
        <v>20000</v>
      </c>
      <c r="M440" s="194"/>
      <c r="N440" s="34"/>
    </row>
    <row r="441" spans="1:14" ht="60" customHeight="1" x14ac:dyDescent="0.35">
      <c r="A441" s="29">
        <v>282</v>
      </c>
      <c r="B441" s="29" t="s">
        <v>614</v>
      </c>
      <c r="C441" s="13" t="s">
        <v>14</v>
      </c>
      <c r="D441" s="14" t="s">
        <v>40</v>
      </c>
      <c r="E441" s="14" t="s">
        <v>40</v>
      </c>
      <c r="F441" s="14" t="s">
        <v>169</v>
      </c>
      <c r="G441" s="17">
        <v>50000</v>
      </c>
      <c r="H441" s="193"/>
      <c r="I441" s="16" t="s">
        <v>1084</v>
      </c>
      <c r="J441" s="227"/>
      <c r="K441" s="196"/>
      <c r="L441" s="197">
        <v>50000</v>
      </c>
      <c r="M441" s="194"/>
      <c r="N441" s="34"/>
    </row>
    <row r="442" spans="1:14" ht="60" customHeight="1" x14ac:dyDescent="0.35">
      <c r="A442" s="29">
        <v>283</v>
      </c>
      <c r="B442" s="29" t="s">
        <v>615</v>
      </c>
      <c r="C442" s="13" t="s">
        <v>14</v>
      </c>
      <c r="D442" s="14" t="s">
        <v>20</v>
      </c>
      <c r="E442" s="14" t="s">
        <v>20</v>
      </c>
      <c r="F442" s="14" t="s">
        <v>139</v>
      </c>
      <c r="G442" s="17">
        <v>30000</v>
      </c>
      <c r="H442" s="193"/>
      <c r="I442" s="16" t="s">
        <v>1084</v>
      </c>
      <c r="J442" s="227"/>
      <c r="K442" s="196"/>
      <c r="L442" s="197">
        <v>30000</v>
      </c>
      <c r="M442" s="194"/>
      <c r="N442" s="34"/>
    </row>
    <row r="443" spans="1:14" ht="60" customHeight="1" x14ac:dyDescent="0.35">
      <c r="A443" s="29">
        <v>284</v>
      </c>
      <c r="B443" s="29" t="s">
        <v>617</v>
      </c>
      <c r="C443" s="13" t="s">
        <v>14</v>
      </c>
      <c r="D443" s="14" t="s">
        <v>174</v>
      </c>
      <c r="E443" s="14" t="s">
        <v>174</v>
      </c>
      <c r="F443" s="14" t="s">
        <v>175</v>
      </c>
      <c r="G443" s="17">
        <v>30000</v>
      </c>
      <c r="H443" s="193"/>
      <c r="I443" s="16" t="s">
        <v>1085</v>
      </c>
      <c r="J443" s="227"/>
      <c r="K443" s="196"/>
      <c r="L443" s="197">
        <v>30000</v>
      </c>
      <c r="M443" s="194"/>
      <c r="N443" s="34"/>
    </row>
    <row r="444" spans="1:14" ht="60" customHeight="1" x14ac:dyDescent="0.35">
      <c r="A444" s="29">
        <v>285</v>
      </c>
      <c r="B444" s="29" t="s">
        <v>618</v>
      </c>
      <c r="C444" s="13" t="s">
        <v>14</v>
      </c>
      <c r="D444" s="14" t="s">
        <v>128</v>
      </c>
      <c r="E444" s="14" t="s">
        <v>128</v>
      </c>
      <c r="F444" s="14" t="s">
        <v>397</v>
      </c>
      <c r="G444" s="17">
        <v>20000</v>
      </c>
      <c r="H444" s="193"/>
      <c r="I444" s="16" t="s">
        <v>1086</v>
      </c>
      <c r="J444" s="227"/>
      <c r="K444" s="196"/>
      <c r="L444" s="197">
        <v>20000</v>
      </c>
      <c r="M444" s="194"/>
      <c r="N444" s="34"/>
    </row>
    <row r="445" spans="1:14" ht="60" customHeight="1" x14ac:dyDescent="0.35">
      <c r="A445" s="29">
        <v>286</v>
      </c>
      <c r="B445" s="29" t="s">
        <v>619</v>
      </c>
      <c r="C445" s="13" t="s">
        <v>14</v>
      </c>
      <c r="D445" s="14" t="s">
        <v>289</v>
      </c>
      <c r="E445" s="14" t="s">
        <v>30</v>
      </c>
      <c r="F445" s="14" t="s">
        <v>122</v>
      </c>
      <c r="G445" s="17">
        <v>30000</v>
      </c>
      <c r="H445" s="193"/>
      <c r="I445" s="16" t="s">
        <v>1085</v>
      </c>
      <c r="J445" s="227"/>
      <c r="K445" s="196"/>
      <c r="L445" s="197">
        <v>30000</v>
      </c>
      <c r="M445" s="194"/>
      <c r="N445" s="34"/>
    </row>
    <row r="446" spans="1:14" ht="60" customHeight="1" x14ac:dyDescent="0.35">
      <c r="A446" s="420">
        <v>287</v>
      </c>
      <c r="B446" s="420" t="s">
        <v>627</v>
      </c>
      <c r="C446" s="385" t="s">
        <v>14</v>
      </c>
      <c r="D446" s="416" t="s">
        <v>108</v>
      </c>
      <c r="E446" s="416" t="s">
        <v>108</v>
      </c>
      <c r="F446" s="14" t="s">
        <v>543</v>
      </c>
      <c r="G446" s="17">
        <v>30000</v>
      </c>
      <c r="H446" s="193"/>
      <c r="I446" s="384" t="s">
        <v>1087</v>
      </c>
      <c r="J446" s="405"/>
      <c r="K446" s="196"/>
      <c r="L446" s="404">
        <v>90000</v>
      </c>
      <c r="M446" s="404"/>
      <c r="N446" s="358"/>
    </row>
    <row r="447" spans="1:14" ht="60" customHeight="1" x14ac:dyDescent="0.35">
      <c r="A447" s="420"/>
      <c r="B447" s="420"/>
      <c r="C447" s="385"/>
      <c r="D447" s="416"/>
      <c r="E447" s="416"/>
      <c r="F447" s="14" t="s">
        <v>628</v>
      </c>
      <c r="G447" s="17">
        <v>30000</v>
      </c>
      <c r="H447" s="193"/>
      <c r="I447" s="384"/>
      <c r="J447" s="405"/>
      <c r="K447" s="196"/>
      <c r="L447" s="404"/>
      <c r="M447" s="404"/>
      <c r="N447" s="358"/>
    </row>
    <row r="448" spans="1:14" ht="60" customHeight="1" x14ac:dyDescent="0.35">
      <c r="A448" s="420"/>
      <c r="B448" s="420"/>
      <c r="C448" s="385"/>
      <c r="D448" s="416"/>
      <c r="E448" s="416"/>
      <c r="F448" s="14" t="s">
        <v>170</v>
      </c>
      <c r="G448" s="17">
        <v>30000</v>
      </c>
      <c r="H448" s="193"/>
      <c r="I448" s="384"/>
      <c r="J448" s="405"/>
      <c r="K448" s="196"/>
      <c r="L448" s="404"/>
      <c r="M448" s="404"/>
      <c r="N448" s="358"/>
    </row>
    <row r="449" spans="1:14" ht="60" customHeight="1" x14ac:dyDescent="0.35">
      <c r="A449" s="29">
        <v>288</v>
      </c>
      <c r="B449" s="29" t="s">
        <v>629</v>
      </c>
      <c r="C449" s="13" t="s">
        <v>14</v>
      </c>
      <c r="D449" s="14" t="s">
        <v>103</v>
      </c>
      <c r="E449" s="14" t="s">
        <v>103</v>
      </c>
      <c r="F449" s="14" t="s">
        <v>332</v>
      </c>
      <c r="G449" s="17">
        <v>20000</v>
      </c>
      <c r="H449" s="193"/>
      <c r="I449" s="16"/>
      <c r="J449" s="227"/>
      <c r="K449" s="196"/>
      <c r="L449" s="197">
        <v>20000</v>
      </c>
      <c r="M449" s="194"/>
      <c r="N449" s="34"/>
    </row>
    <row r="450" spans="1:14" ht="60" customHeight="1" x14ac:dyDescent="0.35">
      <c r="A450" s="29">
        <v>289</v>
      </c>
      <c r="B450" s="29" t="s">
        <v>630</v>
      </c>
      <c r="C450" s="13" t="s">
        <v>14</v>
      </c>
      <c r="D450" s="14" t="s">
        <v>302</v>
      </c>
      <c r="E450" s="14" t="s">
        <v>302</v>
      </c>
      <c r="F450" s="14" t="s">
        <v>631</v>
      </c>
      <c r="G450" s="17">
        <v>20000</v>
      </c>
      <c r="H450" s="193"/>
      <c r="I450" s="16"/>
      <c r="J450" s="227"/>
      <c r="K450" s="196"/>
      <c r="L450" s="197">
        <v>20000</v>
      </c>
      <c r="M450" s="194"/>
      <c r="N450" s="34"/>
    </row>
    <row r="451" spans="1:14" ht="60" customHeight="1" x14ac:dyDescent="0.35">
      <c r="A451" s="29">
        <v>290</v>
      </c>
      <c r="B451" s="29" t="s">
        <v>632</v>
      </c>
      <c r="C451" s="13" t="s">
        <v>14</v>
      </c>
      <c r="D451" s="14" t="s">
        <v>64</v>
      </c>
      <c r="E451" s="14" t="s">
        <v>64</v>
      </c>
      <c r="F451" s="14" t="s">
        <v>65</v>
      </c>
      <c r="G451" s="17">
        <v>30000</v>
      </c>
      <c r="H451" s="193"/>
      <c r="I451" s="16" t="s">
        <v>1088</v>
      </c>
      <c r="J451" s="227"/>
      <c r="K451" s="196"/>
      <c r="L451" s="197">
        <v>30000</v>
      </c>
      <c r="M451" s="194"/>
      <c r="N451" s="34"/>
    </row>
    <row r="452" spans="1:14" ht="60" customHeight="1" x14ac:dyDescent="0.35">
      <c r="A452" s="29">
        <v>291</v>
      </c>
      <c r="B452" s="29" t="s">
        <v>634</v>
      </c>
      <c r="C452" s="13" t="s">
        <v>14</v>
      </c>
      <c r="D452" s="14" t="s">
        <v>64</v>
      </c>
      <c r="E452" s="14" t="s">
        <v>64</v>
      </c>
      <c r="F452" s="14" t="s">
        <v>65</v>
      </c>
      <c r="G452" s="17">
        <v>20000</v>
      </c>
      <c r="H452" s="193"/>
      <c r="I452" s="16"/>
      <c r="J452" s="227"/>
      <c r="K452" s="196"/>
      <c r="L452" s="197">
        <v>20000</v>
      </c>
      <c r="M452" s="194"/>
      <c r="N452" s="34"/>
    </row>
    <row r="453" spans="1:14" ht="60" customHeight="1" x14ac:dyDescent="0.35">
      <c r="A453" s="420">
        <v>292</v>
      </c>
      <c r="B453" s="420" t="s">
        <v>636</v>
      </c>
      <c r="C453" s="385" t="s">
        <v>14</v>
      </c>
      <c r="D453" s="416" t="s">
        <v>64</v>
      </c>
      <c r="E453" s="416" t="s">
        <v>64</v>
      </c>
      <c r="F453" s="14" t="s">
        <v>637</v>
      </c>
      <c r="G453" s="17">
        <v>50000</v>
      </c>
      <c r="H453" s="193"/>
      <c r="I453" s="16"/>
      <c r="J453" s="405"/>
      <c r="K453" s="196"/>
      <c r="L453" s="404">
        <v>70000</v>
      </c>
      <c r="M453" s="404"/>
      <c r="N453" s="358"/>
    </row>
    <row r="454" spans="1:14" ht="60" customHeight="1" x14ac:dyDescent="0.35">
      <c r="A454" s="420"/>
      <c r="B454" s="420"/>
      <c r="C454" s="385"/>
      <c r="D454" s="416"/>
      <c r="E454" s="416"/>
      <c r="F454" s="14" t="s">
        <v>90</v>
      </c>
      <c r="G454" s="17">
        <v>20000</v>
      </c>
      <c r="H454" s="193"/>
      <c r="I454" s="16"/>
      <c r="J454" s="405"/>
      <c r="K454" s="196"/>
      <c r="L454" s="404"/>
      <c r="M454" s="404"/>
      <c r="N454" s="358"/>
    </row>
    <row r="455" spans="1:14" ht="60" customHeight="1" x14ac:dyDescent="0.35">
      <c r="A455" s="29">
        <v>293</v>
      </c>
      <c r="B455" s="29" t="s">
        <v>638</v>
      </c>
      <c r="C455" s="13" t="s">
        <v>14</v>
      </c>
      <c r="D455" s="14" t="s">
        <v>117</v>
      </c>
      <c r="E455" s="14" t="s">
        <v>117</v>
      </c>
      <c r="F455" s="14" t="s">
        <v>350</v>
      </c>
      <c r="G455" s="17">
        <v>40000</v>
      </c>
      <c r="H455" s="193"/>
      <c r="I455" s="16"/>
      <c r="J455" s="227"/>
      <c r="K455" s="196"/>
      <c r="L455" s="197">
        <v>40000</v>
      </c>
      <c r="M455" s="194"/>
      <c r="N455" s="34"/>
    </row>
    <row r="456" spans="1:14" ht="60" customHeight="1" x14ac:dyDescent="0.35">
      <c r="A456" s="29">
        <v>294</v>
      </c>
      <c r="B456" s="29" t="s">
        <v>639</v>
      </c>
      <c r="C456" s="13" t="s">
        <v>14</v>
      </c>
      <c r="D456" s="14" t="s">
        <v>117</v>
      </c>
      <c r="E456" s="14" t="s">
        <v>117</v>
      </c>
      <c r="F456" s="14" t="s">
        <v>118</v>
      </c>
      <c r="G456" s="17">
        <v>30000</v>
      </c>
      <c r="H456" s="193"/>
      <c r="I456" s="16"/>
      <c r="J456" s="227"/>
      <c r="K456" s="196"/>
      <c r="L456" s="197">
        <v>30000</v>
      </c>
      <c r="M456" s="194"/>
      <c r="N456" s="34"/>
    </row>
    <row r="457" spans="1:14" ht="60" customHeight="1" x14ac:dyDescent="0.35">
      <c r="A457" s="29">
        <v>295</v>
      </c>
      <c r="B457" s="29" t="s">
        <v>642</v>
      </c>
      <c r="C457" s="13" t="s">
        <v>14</v>
      </c>
      <c r="D457" s="14" t="s">
        <v>64</v>
      </c>
      <c r="E457" s="14" t="s">
        <v>64</v>
      </c>
      <c r="F457" s="14" t="s">
        <v>90</v>
      </c>
      <c r="G457" s="17">
        <v>30000</v>
      </c>
      <c r="H457" s="193"/>
      <c r="I457" s="16"/>
      <c r="J457" s="227"/>
      <c r="K457" s="196"/>
      <c r="L457" s="197">
        <v>30000</v>
      </c>
      <c r="M457" s="194"/>
      <c r="N457" s="34"/>
    </row>
    <row r="458" spans="1:14" ht="60" customHeight="1" x14ac:dyDescent="0.35">
      <c r="A458" s="29">
        <v>296</v>
      </c>
      <c r="B458" s="29" t="s">
        <v>643</v>
      </c>
      <c r="C458" s="13" t="s">
        <v>14</v>
      </c>
      <c r="D458" s="14" t="s">
        <v>50</v>
      </c>
      <c r="E458" s="14" t="s">
        <v>50</v>
      </c>
      <c r="F458" s="14" t="s">
        <v>591</v>
      </c>
      <c r="G458" s="17">
        <v>40000</v>
      </c>
      <c r="H458" s="193"/>
      <c r="I458" s="16"/>
      <c r="J458" s="227"/>
      <c r="K458" s="196"/>
      <c r="L458" s="197">
        <v>40000</v>
      </c>
      <c r="M458" s="194"/>
      <c r="N458" s="34"/>
    </row>
    <row r="459" spans="1:14" ht="60" customHeight="1" x14ac:dyDescent="0.35">
      <c r="A459" s="29">
        <v>297</v>
      </c>
      <c r="B459" s="29" t="s">
        <v>644</v>
      </c>
      <c r="C459" s="13" t="s">
        <v>183</v>
      </c>
      <c r="D459" s="14" t="s">
        <v>645</v>
      </c>
      <c r="E459" s="14" t="s">
        <v>645</v>
      </c>
      <c r="F459" s="14" t="s">
        <v>646</v>
      </c>
      <c r="G459" s="17">
        <v>20000</v>
      </c>
      <c r="H459" s="193"/>
      <c r="I459" s="16"/>
      <c r="J459" s="227"/>
      <c r="K459" s="196"/>
      <c r="L459" s="197">
        <v>20000</v>
      </c>
      <c r="M459" s="194"/>
      <c r="N459" s="34"/>
    </row>
    <row r="460" spans="1:14" ht="60" customHeight="1" x14ac:dyDescent="0.35">
      <c r="A460" s="420">
        <v>298</v>
      </c>
      <c r="B460" s="420" t="s">
        <v>647</v>
      </c>
      <c r="C460" s="385" t="s">
        <v>14</v>
      </c>
      <c r="D460" s="416" t="s">
        <v>16</v>
      </c>
      <c r="E460" s="14" t="s">
        <v>16</v>
      </c>
      <c r="F460" s="14" t="s">
        <v>648</v>
      </c>
      <c r="G460" s="17">
        <v>40000</v>
      </c>
      <c r="H460" s="193"/>
      <c r="I460" s="16"/>
      <c r="J460" s="405"/>
      <c r="K460" s="196"/>
      <c r="L460" s="404">
        <v>80000</v>
      </c>
      <c r="M460" s="404"/>
      <c r="N460" s="358"/>
    </row>
    <row r="461" spans="1:14" ht="60" customHeight="1" x14ac:dyDescent="0.35">
      <c r="A461" s="420"/>
      <c r="B461" s="420"/>
      <c r="C461" s="385"/>
      <c r="D461" s="416"/>
      <c r="E461" s="14" t="s">
        <v>16</v>
      </c>
      <c r="F461" s="14" t="s">
        <v>17</v>
      </c>
      <c r="G461" s="17">
        <v>20000</v>
      </c>
      <c r="H461" s="193"/>
      <c r="I461" s="16"/>
      <c r="J461" s="405"/>
      <c r="K461" s="196"/>
      <c r="L461" s="404"/>
      <c r="M461" s="404"/>
      <c r="N461" s="358"/>
    </row>
    <row r="462" spans="1:14" ht="60" customHeight="1" x14ac:dyDescent="0.35">
      <c r="A462" s="420"/>
      <c r="B462" s="420"/>
      <c r="C462" s="385"/>
      <c r="D462" s="416"/>
      <c r="E462" s="14" t="s">
        <v>16</v>
      </c>
      <c r="F462" s="14" t="s">
        <v>405</v>
      </c>
      <c r="G462" s="17">
        <v>20000</v>
      </c>
      <c r="H462" s="193"/>
      <c r="I462" s="16"/>
      <c r="J462" s="405"/>
      <c r="K462" s="196"/>
      <c r="L462" s="404"/>
      <c r="M462" s="404"/>
      <c r="N462" s="358"/>
    </row>
    <row r="463" spans="1:14" ht="60" customHeight="1" x14ac:dyDescent="0.35">
      <c r="A463" s="29">
        <v>299</v>
      </c>
      <c r="B463" s="29" t="s">
        <v>649</v>
      </c>
      <c r="C463" s="13" t="s">
        <v>14</v>
      </c>
      <c r="D463" s="14" t="s">
        <v>174</v>
      </c>
      <c r="E463" s="14" t="s">
        <v>174</v>
      </c>
      <c r="F463" s="14" t="s">
        <v>380</v>
      </c>
      <c r="G463" s="17">
        <v>20000</v>
      </c>
      <c r="H463" s="193"/>
      <c r="I463" s="16"/>
      <c r="J463" s="227"/>
      <c r="K463" s="196"/>
      <c r="L463" s="197">
        <v>20000</v>
      </c>
      <c r="M463" s="194"/>
      <c r="N463" s="34"/>
    </row>
    <row r="464" spans="1:14" ht="60" customHeight="1" x14ac:dyDescent="0.35">
      <c r="A464" s="29">
        <v>300</v>
      </c>
      <c r="B464" s="29" t="s">
        <v>650</v>
      </c>
      <c r="C464" s="13" t="s">
        <v>14</v>
      </c>
      <c r="D464" s="14" t="s">
        <v>157</v>
      </c>
      <c r="E464" s="14" t="s">
        <v>157</v>
      </c>
      <c r="F464" s="14" t="s">
        <v>351</v>
      </c>
      <c r="G464" s="17">
        <v>50000</v>
      </c>
      <c r="H464" s="193"/>
      <c r="I464" s="16"/>
      <c r="J464" s="227"/>
      <c r="K464" s="196"/>
      <c r="L464" s="197">
        <v>50000</v>
      </c>
      <c r="M464" s="194"/>
      <c r="N464" s="34"/>
    </row>
    <row r="465" spans="1:14" ht="60" customHeight="1" x14ac:dyDescent="0.35">
      <c r="A465" s="29">
        <v>301</v>
      </c>
      <c r="B465" s="29" t="s">
        <v>651</v>
      </c>
      <c r="C465" s="13" t="s">
        <v>14</v>
      </c>
      <c r="D465" s="14" t="s">
        <v>26</v>
      </c>
      <c r="E465" s="14" t="s">
        <v>26</v>
      </c>
      <c r="F465" s="14" t="s">
        <v>94</v>
      </c>
      <c r="G465" s="17">
        <v>50000</v>
      </c>
      <c r="H465" s="193"/>
      <c r="I465" s="16"/>
      <c r="J465" s="227"/>
      <c r="K465" s="196"/>
      <c r="L465" s="197">
        <v>50000</v>
      </c>
      <c r="M465" s="194"/>
      <c r="N465" s="34"/>
    </row>
    <row r="466" spans="1:14" ht="60" customHeight="1" x14ac:dyDescent="0.35">
      <c r="A466" s="29">
        <v>302</v>
      </c>
      <c r="B466" s="29" t="s">
        <v>652</v>
      </c>
      <c r="C466" s="13" t="s">
        <v>14</v>
      </c>
      <c r="D466" s="14" t="s">
        <v>117</v>
      </c>
      <c r="E466" s="14" t="s">
        <v>117</v>
      </c>
      <c r="F466" s="14" t="s">
        <v>350</v>
      </c>
      <c r="G466" s="17">
        <v>40000</v>
      </c>
      <c r="H466" s="193"/>
      <c r="I466" s="16"/>
      <c r="J466" s="227"/>
      <c r="K466" s="196"/>
      <c r="L466" s="197">
        <v>40000</v>
      </c>
      <c r="M466" s="194"/>
      <c r="N466" s="34"/>
    </row>
    <row r="467" spans="1:14" ht="60" customHeight="1" x14ac:dyDescent="0.35">
      <c r="A467" s="29">
        <v>303</v>
      </c>
      <c r="B467" s="29" t="s">
        <v>657</v>
      </c>
      <c r="C467" s="13" t="s">
        <v>14</v>
      </c>
      <c r="D467" s="14" t="s">
        <v>117</v>
      </c>
      <c r="E467" s="14" t="s">
        <v>117</v>
      </c>
      <c r="F467" s="14" t="s">
        <v>658</v>
      </c>
      <c r="G467" s="17">
        <v>40000</v>
      </c>
      <c r="H467" s="193"/>
      <c r="I467" s="16"/>
      <c r="J467" s="227"/>
      <c r="K467" s="196"/>
      <c r="L467" s="197">
        <v>40000</v>
      </c>
      <c r="M467" s="194"/>
      <c r="N467" s="34"/>
    </row>
    <row r="468" spans="1:14" ht="60" customHeight="1" x14ac:dyDescent="0.35">
      <c r="A468" s="29">
        <v>304</v>
      </c>
      <c r="B468" s="29" t="s">
        <v>659</v>
      </c>
      <c r="C468" s="13" t="s">
        <v>14</v>
      </c>
      <c r="D468" s="14" t="s">
        <v>365</v>
      </c>
      <c r="E468" s="14" t="s">
        <v>365</v>
      </c>
      <c r="F468" s="14" t="s">
        <v>444</v>
      </c>
      <c r="G468" s="17">
        <v>40000</v>
      </c>
      <c r="H468" s="193"/>
      <c r="I468" s="16"/>
      <c r="J468" s="227"/>
      <c r="K468" s="196"/>
      <c r="L468" s="197">
        <v>40000</v>
      </c>
      <c r="M468" s="194"/>
      <c r="N468" s="34"/>
    </row>
    <row r="469" spans="1:14" ht="60" customHeight="1" x14ac:dyDescent="0.35">
      <c r="A469" s="29">
        <v>305</v>
      </c>
      <c r="B469" s="29" t="s">
        <v>660</v>
      </c>
      <c r="C469" s="13" t="s">
        <v>14</v>
      </c>
      <c r="D469" s="14" t="s">
        <v>16</v>
      </c>
      <c r="E469" s="14" t="s">
        <v>16</v>
      </c>
      <c r="F469" s="14" t="s">
        <v>198</v>
      </c>
      <c r="G469" s="17">
        <v>40000</v>
      </c>
      <c r="H469" s="193"/>
      <c r="I469" s="16"/>
      <c r="J469" s="227"/>
      <c r="K469" s="196"/>
      <c r="L469" s="197">
        <v>40000</v>
      </c>
      <c r="M469" s="194"/>
      <c r="N469" s="34"/>
    </row>
    <row r="470" spans="1:14" ht="60" customHeight="1" x14ac:dyDescent="0.35">
      <c r="A470" s="29">
        <v>306</v>
      </c>
      <c r="B470" s="29" t="s">
        <v>661</v>
      </c>
      <c r="C470" s="13" t="s">
        <v>14</v>
      </c>
      <c r="D470" s="14" t="s">
        <v>117</v>
      </c>
      <c r="E470" s="14" t="s">
        <v>117</v>
      </c>
      <c r="F470" s="14" t="s">
        <v>118</v>
      </c>
      <c r="G470" s="17">
        <v>30000</v>
      </c>
      <c r="H470" s="193"/>
      <c r="I470" s="16"/>
      <c r="J470" s="227"/>
      <c r="K470" s="196"/>
      <c r="L470" s="197">
        <v>30000</v>
      </c>
      <c r="M470" s="194"/>
      <c r="N470" s="34"/>
    </row>
    <row r="471" spans="1:14" ht="60" customHeight="1" x14ac:dyDescent="0.35">
      <c r="A471" s="29">
        <v>307</v>
      </c>
      <c r="B471" s="29" t="s">
        <v>662</v>
      </c>
      <c r="C471" s="13" t="s">
        <v>14</v>
      </c>
      <c r="D471" s="14" t="s">
        <v>117</v>
      </c>
      <c r="E471" s="14" t="s">
        <v>117</v>
      </c>
      <c r="F471" s="14" t="s">
        <v>118</v>
      </c>
      <c r="G471" s="17">
        <v>30000</v>
      </c>
      <c r="H471" s="193"/>
      <c r="I471" s="16"/>
      <c r="J471" s="227"/>
      <c r="K471" s="196"/>
      <c r="L471" s="197">
        <v>30000</v>
      </c>
      <c r="M471" s="194"/>
      <c r="N471" s="34"/>
    </row>
    <row r="472" spans="1:14" ht="60" customHeight="1" x14ac:dyDescent="0.35">
      <c r="A472" s="29">
        <v>308</v>
      </c>
      <c r="B472" s="29" t="s">
        <v>663</v>
      </c>
      <c r="C472" s="13" t="s">
        <v>14</v>
      </c>
      <c r="D472" s="14" t="s">
        <v>117</v>
      </c>
      <c r="E472" s="14" t="s">
        <v>117</v>
      </c>
      <c r="F472" s="14" t="s">
        <v>118</v>
      </c>
      <c r="G472" s="17">
        <v>30000</v>
      </c>
      <c r="H472" s="193"/>
      <c r="I472" s="16"/>
      <c r="J472" s="227"/>
      <c r="K472" s="196"/>
      <c r="L472" s="197">
        <v>30000</v>
      </c>
      <c r="M472" s="194"/>
      <c r="N472" s="34"/>
    </row>
    <row r="473" spans="1:14" ht="60" customHeight="1" x14ac:dyDescent="0.35">
      <c r="A473" s="29">
        <v>309</v>
      </c>
      <c r="B473" s="29" t="s">
        <v>664</v>
      </c>
      <c r="C473" s="13" t="s">
        <v>14</v>
      </c>
      <c r="D473" s="14" t="s">
        <v>174</v>
      </c>
      <c r="E473" s="14" t="s">
        <v>174</v>
      </c>
      <c r="F473" s="14" t="s">
        <v>348</v>
      </c>
      <c r="G473" s="17">
        <v>40000</v>
      </c>
      <c r="H473" s="193"/>
      <c r="I473" s="16"/>
      <c r="J473" s="227"/>
      <c r="K473" s="196"/>
      <c r="L473" s="197">
        <v>40000</v>
      </c>
      <c r="M473" s="194"/>
      <c r="N473" s="34"/>
    </row>
    <row r="474" spans="1:14" ht="60" customHeight="1" x14ac:dyDescent="0.35">
      <c r="A474" s="29">
        <v>310</v>
      </c>
      <c r="B474" s="29" t="s">
        <v>665</v>
      </c>
      <c r="C474" s="13" t="s">
        <v>14</v>
      </c>
      <c r="D474" s="14" t="s">
        <v>117</v>
      </c>
      <c r="E474" s="14" t="s">
        <v>117</v>
      </c>
      <c r="F474" s="14" t="s">
        <v>118</v>
      </c>
      <c r="G474" s="17">
        <v>30000</v>
      </c>
      <c r="H474" s="193"/>
      <c r="I474" s="16"/>
      <c r="J474" s="227"/>
      <c r="K474" s="196"/>
      <c r="L474" s="197">
        <v>30000</v>
      </c>
      <c r="M474" s="194"/>
      <c r="N474" s="34"/>
    </row>
    <row r="475" spans="1:14" ht="60" customHeight="1" x14ac:dyDescent="0.35">
      <c r="A475" s="29">
        <v>311</v>
      </c>
      <c r="B475" s="29" t="s">
        <v>666</v>
      </c>
      <c r="C475" s="13" t="s">
        <v>14</v>
      </c>
      <c r="D475" s="14" t="s">
        <v>134</v>
      </c>
      <c r="E475" s="14" t="s">
        <v>134</v>
      </c>
      <c r="F475" s="14" t="s">
        <v>193</v>
      </c>
      <c r="G475" s="17">
        <v>30000</v>
      </c>
      <c r="H475" s="193"/>
      <c r="I475" s="16"/>
      <c r="J475" s="227"/>
      <c r="K475" s="196"/>
      <c r="L475" s="197">
        <v>30000</v>
      </c>
      <c r="M475" s="194"/>
      <c r="N475" s="34"/>
    </row>
    <row r="476" spans="1:14" ht="60" customHeight="1" x14ac:dyDescent="0.35">
      <c r="A476" s="29">
        <v>312</v>
      </c>
      <c r="B476" s="29" t="s">
        <v>667</v>
      </c>
      <c r="C476" s="13" t="s">
        <v>14</v>
      </c>
      <c r="D476" s="14" t="s">
        <v>54</v>
      </c>
      <c r="E476" s="14" t="s">
        <v>54</v>
      </c>
      <c r="F476" s="14" t="s">
        <v>160</v>
      </c>
      <c r="G476" s="17">
        <v>40000</v>
      </c>
      <c r="H476" s="193"/>
      <c r="I476" s="16"/>
      <c r="J476" s="227"/>
      <c r="K476" s="196"/>
      <c r="L476" s="197">
        <v>40000</v>
      </c>
      <c r="M476" s="194"/>
      <c r="N476" s="34"/>
    </row>
    <row r="477" spans="1:14" ht="60" customHeight="1" x14ac:dyDescent="0.35">
      <c r="A477" s="29">
        <v>313</v>
      </c>
      <c r="B477" s="29" t="s">
        <v>668</v>
      </c>
      <c r="C477" s="13" t="s">
        <v>14</v>
      </c>
      <c r="D477" s="14" t="s">
        <v>134</v>
      </c>
      <c r="E477" s="14" t="s">
        <v>134</v>
      </c>
      <c r="F477" s="14" t="s">
        <v>188</v>
      </c>
      <c r="G477" s="17">
        <v>30000</v>
      </c>
      <c r="H477" s="193"/>
      <c r="I477" s="16"/>
      <c r="J477" s="227"/>
      <c r="K477" s="196"/>
      <c r="L477" s="197">
        <v>30000</v>
      </c>
      <c r="M477" s="194"/>
      <c r="N477" s="34"/>
    </row>
    <row r="478" spans="1:14" ht="60" customHeight="1" x14ac:dyDescent="0.35">
      <c r="A478" s="29">
        <v>314</v>
      </c>
      <c r="B478" s="29" t="s">
        <v>669</v>
      </c>
      <c r="C478" s="13" t="s">
        <v>14</v>
      </c>
      <c r="D478" s="14" t="s">
        <v>64</v>
      </c>
      <c r="E478" s="14" t="s">
        <v>64</v>
      </c>
      <c r="F478" s="14" t="s">
        <v>90</v>
      </c>
      <c r="G478" s="17">
        <v>21000</v>
      </c>
      <c r="H478" s="193"/>
      <c r="I478" s="16"/>
      <c r="J478" s="227"/>
      <c r="K478" s="196"/>
      <c r="L478" s="197">
        <v>21000</v>
      </c>
      <c r="M478" s="194"/>
      <c r="N478" s="34"/>
    </row>
    <row r="479" spans="1:14" ht="60" customHeight="1" x14ac:dyDescent="0.35">
      <c r="A479" s="29">
        <v>315</v>
      </c>
      <c r="B479" s="29" t="s">
        <v>670</v>
      </c>
      <c r="C479" s="13" t="s">
        <v>14</v>
      </c>
      <c r="D479" s="14" t="s">
        <v>117</v>
      </c>
      <c r="E479" s="14" t="s">
        <v>117</v>
      </c>
      <c r="F479" s="14" t="s">
        <v>350</v>
      </c>
      <c r="G479" s="17">
        <v>40000</v>
      </c>
      <c r="H479" s="193"/>
      <c r="I479" s="16" t="s">
        <v>1089</v>
      </c>
      <c r="J479" s="227"/>
      <c r="K479" s="196"/>
      <c r="L479" s="197">
        <v>40000</v>
      </c>
      <c r="M479" s="194"/>
      <c r="N479" s="34"/>
    </row>
    <row r="480" spans="1:14" ht="60" customHeight="1" x14ac:dyDescent="0.35">
      <c r="A480" s="420">
        <v>316</v>
      </c>
      <c r="B480" s="420" t="s">
        <v>671</v>
      </c>
      <c r="C480" s="13" t="s">
        <v>14</v>
      </c>
      <c r="D480" s="416" t="s">
        <v>174</v>
      </c>
      <c r="E480" s="416" t="s">
        <v>174</v>
      </c>
      <c r="F480" s="416" t="s">
        <v>327</v>
      </c>
      <c r="G480" s="17">
        <v>50000</v>
      </c>
      <c r="H480" s="193"/>
      <c r="I480" s="16"/>
      <c r="J480" s="405"/>
      <c r="K480" s="196"/>
      <c r="L480" s="404">
        <v>100000</v>
      </c>
      <c r="M480" s="404"/>
      <c r="N480" s="358"/>
    </row>
    <row r="481" spans="1:14" ht="60" customHeight="1" x14ac:dyDescent="0.35">
      <c r="A481" s="420"/>
      <c r="B481" s="420"/>
      <c r="C481" s="13" t="s">
        <v>39</v>
      </c>
      <c r="D481" s="416"/>
      <c r="E481" s="416"/>
      <c r="F481" s="416"/>
      <c r="G481" s="17">
        <v>50000</v>
      </c>
      <c r="H481" s="193"/>
      <c r="I481" s="16"/>
      <c r="J481" s="405"/>
      <c r="K481" s="196"/>
      <c r="L481" s="404"/>
      <c r="M481" s="404"/>
      <c r="N481" s="358"/>
    </row>
    <row r="482" spans="1:14" ht="60" customHeight="1" x14ac:dyDescent="0.35">
      <c r="A482" s="420">
        <v>317</v>
      </c>
      <c r="B482" s="420" t="s">
        <v>672</v>
      </c>
      <c r="C482" s="385" t="s">
        <v>14</v>
      </c>
      <c r="D482" s="14" t="s">
        <v>103</v>
      </c>
      <c r="E482" s="14" t="s">
        <v>64</v>
      </c>
      <c r="F482" s="14" t="s">
        <v>65</v>
      </c>
      <c r="G482" s="17">
        <v>20000</v>
      </c>
      <c r="H482" s="193"/>
      <c r="I482" s="16"/>
      <c r="J482" s="405"/>
      <c r="K482" s="196"/>
      <c r="L482" s="404">
        <v>40000</v>
      </c>
      <c r="M482" s="404"/>
      <c r="N482" s="358"/>
    </row>
    <row r="483" spans="1:14" ht="60" customHeight="1" x14ac:dyDescent="0.35">
      <c r="A483" s="420"/>
      <c r="B483" s="420"/>
      <c r="C483" s="385"/>
      <c r="D483" s="14" t="s">
        <v>103</v>
      </c>
      <c r="E483" s="14" t="s">
        <v>103</v>
      </c>
      <c r="F483" s="14" t="s">
        <v>330</v>
      </c>
      <c r="G483" s="17">
        <v>20000</v>
      </c>
      <c r="H483" s="193"/>
      <c r="I483" s="16"/>
      <c r="J483" s="405"/>
      <c r="K483" s="196"/>
      <c r="L483" s="404"/>
      <c r="M483" s="404"/>
      <c r="N483" s="358"/>
    </row>
    <row r="484" spans="1:14" ht="60" customHeight="1" x14ac:dyDescent="0.35">
      <c r="A484" s="29">
        <v>318</v>
      </c>
      <c r="B484" s="29" t="s">
        <v>673</v>
      </c>
      <c r="C484" s="13" t="s">
        <v>14</v>
      </c>
      <c r="D484" s="14" t="s">
        <v>16</v>
      </c>
      <c r="E484" s="14" t="s">
        <v>16</v>
      </c>
      <c r="F484" s="14" t="s">
        <v>674</v>
      </c>
      <c r="G484" s="17">
        <v>30000</v>
      </c>
      <c r="H484" s="193"/>
      <c r="I484" s="16"/>
      <c r="J484" s="227"/>
      <c r="K484" s="196"/>
      <c r="L484" s="197">
        <v>30000</v>
      </c>
      <c r="M484" s="194"/>
      <c r="N484" s="34"/>
    </row>
    <row r="485" spans="1:14" ht="60" customHeight="1" x14ac:dyDescent="0.35">
      <c r="A485" s="29">
        <v>319</v>
      </c>
      <c r="B485" s="29" t="s">
        <v>675</v>
      </c>
      <c r="C485" s="13" t="s">
        <v>14</v>
      </c>
      <c r="D485" s="14" t="s">
        <v>15</v>
      </c>
      <c r="E485" s="14" t="s">
        <v>157</v>
      </c>
      <c r="F485" s="14" t="s">
        <v>676</v>
      </c>
      <c r="G485" s="17">
        <v>50000</v>
      </c>
      <c r="H485" s="193"/>
      <c r="I485" s="16"/>
      <c r="J485" s="227"/>
      <c r="K485" s="196"/>
      <c r="L485" s="197">
        <v>50000</v>
      </c>
      <c r="M485" s="194"/>
      <c r="N485" s="34"/>
    </row>
    <row r="486" spans="1:14" ht="60" customHeight="1" x14ac:dyDescent="0.35">
      <c r="A486" s="29">
        <v>320</v>
      </c>
      <c r="B486" s="29" t="s">
        <v>677</v>
      </c>
      <c r="C486" s="13" t="s">
        <v>14</v>
      </c>
      <c r="D486" s="14" t="s">
        <v>161</v>
      </c>
      <c r="E486" s="14" t="s">
        <v>161</v>
      </c>
      <c r="F486" s="14" t="s">
        <v>162</v>
      </c>
      <c r="G486" s="17">
        <v>25000</v>
      </c>
      <c r="H486" s="193"/>
      <c r="I486" s="16"/>
      <c r="J486" s="227"/>
      <c r="K486" s="196"/>
      <c r="L486" s="197">
        <v>25000</v>
      </c>
      <c r="M486" s="194"/>
      <c r="N486" s="34"/>
    </row>
    <row r="487" spans="1:14" ht="60" customHeight="1" x14ac:dyDescent="0.35">
      <c r="A487" s="29">
        <v>321</v>
      </c>
      <c r="B487" s="29" t="s">
        <v>679</v>
      </c>
      <c r="C487" s="13" t="s">
        <v>14</v>
      </c>
      <c r="D487" s="14" t="s">
        <v>134</v>
      </c>
      <c r="E487" s="14" t="s">
        <v>134</v>
      </c>
      <c r="F487" s="14" t="s">
        <v>193</v>
      </c>
      <c r="G487" s="17">
        <v>30000</v>
      </c>
      <c r="H487" s="193"/>
      <c r="I487" s="16"/>
      <c r="J487" s="227"/>
      <c r="K487" s="196"/>
      <c r="L487" s="197">
        <v>30000</v>
      </c>
      <c r="M487" s="194"/>
      <c r="N487" s="34"/>
    </row>
    <row r="488" spans="1:14" ht="60" customHeight="1" x14ac:dyDescent="0.35">
      <c r="A488" s="29">
        <v>322</v>
      </c>
      <c r="B488" s="29" t="s">
        <v>680</v>
      </c>
      <c r="C488" s="13" t="s">
        <v>14</v>
      </c>
      <c r="D488" s="14" t="s">
        <v>84</v>
      </c>
      <c r="E488" s="14" t="s">
        <v>84</v>
      </c>
      <c r="F488" s="14" t="s">
        <v>89</v>
      </c>
      <c r="G488" s="17">
        <v>30000</v>
      </c>
      <c r="H488" s="193"/>
      <c r="I488" s="16"/>
      <c r="J488" s="227"/>
      <c r="K488" s="196"/>
      <c r="L488" s="197">
        <v>30000</v>
      </c>
      <c r="M488" s="194"/>
      <c r="N488" s="34"/>
    </row>
    <row r="489" spans="1:14" ht="60" customHeight="1" x14ac:dyDescent="0.35">
      <c r="A489" s="29">
        <v>323</v>
      </c>
      <c r="B489" s="29" t="s">
        <v>681</v>
      </c>
      <c r="C489" s="13" t="s">
        <v>14</v>
      </c>
      <c r="D489" s="14" t="s">
        <v>134</v>
      </c>
      <c r="E489" s="14" t="s">
        <v>134</v>
      </c>
      <c r="F489" s="14" t="s">
        <v>193</v>
      </c>
      <c r="G489" s="17">
        <v>30000</v>
      </c>
      <c r="H489" s="193"/>
      <c r="I489" s="16"/>
      <c r="J489" s="227"/>
      <c r="K489" s="196"/>
      <c r="L489" s="197">
        <v>30000</v>
      </c>
      <c r="M489" s="194"/>
      <c r="N489" s="34"/>
    </row>
    <row r="490" spans="1:14" ht="60" customHeight="1" x14ac:dyDescent="0.35">
      <c r="A490" s="29">
        <v>324</v>
      </c>
      <c r="B490" s="29" t="s">
        <v>682</v>
      </c>
      <c r="C490" s="13" t="s">
        <v>14</v>
      </c>
      <c r="D490" s="14" t="s">
        <v>103</v>
      </c>
      <c r="E490" s="14" t="s">
        <v>103</v>
      </c>
      <c r="F490" s="14" t="s">
        <v>23</v>
      </c>
      <c r="G490" s="17">
        <v>20000</v>
      </c>
      <c r="H490" s="193"/>
      <c r="I490" s="16"/>
      <c r="J490" s="227"/>
      <c r="K490" s="196"/>
      <c r="L490" s="197">
        <v>20000</v>
      </c>
      <c r="M490" s="194"/>
      <c r="N490" s="34"/>
    </row>
    <row r="491" spans="1:14" ht="60" customHeight="1" x14ac:dyDescent="0.35">
      <c r="A491" s="29">
        <v>325</v>
      </c>
      <c r="B491" s="29" t="s">
        <v>684</v>
      </c>
      <c r="C491" s="13" t="s">
        <v>14</v>
      </c>
      <c r="D491" s="14" t="s">
        <v>117</v>
      </c>
      <c r="E491" s="14" t="s">
        <v>117</v>
      </c>
      <c r="F491" s="14" t="s">
        <v>350</v>
      </c>
      <c r="G491" s="17">
        <v>40000</v>
      </c>
      <c r="H491" s="193"/>
      <c r="I491" s="16"/>
      <c r="J491" s="227"/>
      <c r="K491" s="196"/>
      <c r="L491" s="197">
        <v>40000</v>
      </c>
      <c r="M491" s="194"/>
      <c r="N491" s="34"/>
    </row>
    <row r="492" spans="1:14" ht="60" customHeight="1" x14ac:dyDescent="0.35">
      <c r="A492" s="29">
        <v>326</v>
      </c>
      <c r="B492" s="29" t="s">
        <v>685</v>
      </c>
      <c r="C492" s="13" t="s">
        <v>14</v>
      </c>
      <c r="D492" s="14" t="s">
        <v>406</v>
      </c>
      <c r="E492" s="14" t="s">
        <v>406</v>
      </c>
      <c r="F492" s="14" t="s">
        <v>407</v>
      </c>
      <c r="G492" s="17">
        <v>40000</v>
      </c>
      <c r="H492" s="193"/>
      <c r="I492" s="16"/>
      <c r="J492" s="227"/>
      <c r="K492" s="196"/>
      <c r="L492" s="197">
        <v>40000</v>
      </c>
      <c r="M492" s="194"/>
      <c r="N492" s="34"/>
    </row>
    <row r="493" spans="1:14" ht="60" customHeight="1" x14ac:dyDescent="0.35">
      <c r="A493" s="29">
        <v>327</v>
      </c>
      <c r="B493" s="29" t="s">
        <v>687</v>
      </c>
      <c r="C493" s="13" t="s">
        <v>14</v>
      </c>
      <c r="D493" s="14" t="s">
        <v>15</v>
      </c>
      <c r="E493" s="14" t="s">
        <v>54</v>
      </c>
      <c r="F493" s="14" t="s">
        <v>160</v>
      </c>
      <c r="G493" s="17">
        <v>40000</v>
      </c>
      <c r="H493" s="193"/>
      <c r="I493" s="16"/>
      <c r="J493" s="227"/>
      <c r="K493" s="196"/>
      <c r="L493" s="197">
        <v>40000</v>
      </c>
      <c r="M493" s="194"/>
      <c r="N493" s="34"/>
    </row>
    <row r="494" spans="1:14" ht="60" customHeight="1" x14ac:dyDescent="0.35">
      <c r="A494" s="29">
        <v>328</v>
      </c>
      <c r="B494" s="29" t="s">
        <v>688</v>
      </c>
      <c r="C494" s="13" t="s">
        <v>14</v>
      </c>
      <c r="D494" s="14" t="s">
        <v>64</v>
      </c>
      <c r="E494" s="14" t="s">
        <v>64</v>
      </c>
      <c r="F494" s="14" t="s">
        <v>369</v>
      </c>
      <c r="G494" s="17">
        <v>50000</v>
      </c>
      <c r="H494" s="193"/>
      <c r="I494" s="16"/>
      <c r="J494" s="227"/>
      <c r="K494" s="196"/>
      <c r="L494" s="197">
        <v>50000</v>
      </c>
      <c r="M494" s="194"/>
      <c r="N494" s="34"/>
    </row>
    <row r="495" spans="1:14" ht="60" customHeight="1" x14ac:dyDescent="0.35">
      <c r="A495" s="29">
        <v>329</v>
      </c>
      <c r="B495" s="29" t="s">
        <v>689</v>
      </c>
      <c r="C495" s="13" t="s">
        <v>14</v>
      </c>
      <c r="D495" s="14" t="s">
        <v>20</v>
      </c>
      <c r="E495" s="14" t="s">
        <v>20</v>
      </c>
      <c r="F495" s="14" t="s">
        <v>23</v>
      </c>
      <c r="G495" s="17">
        <v>50000</v>
      </c>
      <c r="H495" s="193"/>
      <c r="I495" s="16"/>
      <c r="J495" s="227"/>
      <c r="K495" s="196"/>
      <c r="L495" s="197">
        <v>50000</v>
      </c>
      <c r="M495" s="194"/>
      <c r="N495" s="34"/>
    </row>
    <row r="496" spans="1:14" ht="60" customHeight="1" x14ac:dyDescent="0.35">
      <c r="A496" s="29">
        <v>330</v>
      </c>
      <c r="B496" s="29" t="s">
        <v>690</v>
      </c>
      <c r="C496" s="13" t="s">
        <v>14</v>
      </c>
      <c r="D496" s="14" t="s">
        <v>174</v>
      </c>
      <c r="E496" s="14" t="s">
        <v>174</v>
      </c>
      <c r="F496" s="14" t="s">
        <v>208</v>
      </c>
      <c r="G496" s="17">
        <v>40000</v>
      </c>
      <c r="H496" s="193"/>
      <c r="I496" s="16"/>
      <c r="J496" s="227"/>
      <c r="K496" s="196"/>
      <c r="L496" s="197">
        <v>40000</v>
      </c>
      <c r="M496" s="194"/>
      <c r="N496" s="34"/>
    </row>
    <row r="497" spans="1:14" ht="60" customHeight="1" x14ac:dyDescent="0.35">
      <c r="A497" s="420">
        <v>331</v>
      </c>
      <c r="B497" s="420" t="s">
        <v>691</v>
      </c>
      <c r="C497" s="385" t="s">
        <v>14</v>
      </c>
      <c r="D497" s="416" t="s">
        <v>315</v>
      </c>
      <c r="E497" s="416" t="s">
        <v>315</v>
      </c>
      <c r="F497" s="14" t="s">
        <v>23</v>
      </c>
      <c r="G497" s="17">
        <v>20000</v>
      </c>
      <c r="H497" s="193"/>
      <c r="I497" s="16"/>
      <c r="J497" s="405"/>
      <c r="K497" s="196"/>
      <c r="L497" s="404">
        <v>40000</v>
      </c>
      <c r="M497" s="404"/>
      <c r="N497" s="358"/>
    </row>
    <row r="498" spans="1:14" ht="60" customHeight="1" x14ac:dyDescent="0.35">
      <c r="A498" s="420"/>
      <c r="B498" s="420"/>
      <c r="C498" s="385"/>
      <c r="D498" s="416"/>
      <c r="E498" s="416"/>
      <c r="F498" s="14" t="s">
        <v>320</v>
      </c>
      <c r="G498" s="17">
        <v>20000</v>
      </c>
      <c r="H498" s="193"/>
      <c r="I498" s="16"/>
      <c r="J498" s="405"/>
      <c r="K498" s="196"/>
      <c r="L498" s="404"/>
      <c r="M498" s="404"/>
      <c r="N498" s="358"/>
    </row>
    <row r="499" spans="1:14" ht="60" customHeight="1" x14ac:dyDescent="0.35">
      <c r="A499" s="29">
        <v>332</v>
      </c>
      <c r="B499" s="29" t="s">
        <v>692</v>
      </c>
      <c r="C499" s="13" t="s">
        <v>14</v>
      </c>
      <c r="D499" s="14" t="s">
        <v>531</v>
      </c>
      <c r="E499" s="14" t="s">
        <v>531</v>
      </c>
      <c r="F499" s="14" t="s">
        <v>244</v>
      </c>
      <c r="G499" s="17">
        <v>50000</v>
      </c>
      <c r="H499" s="193"/>
      <c r="I499" s="16"/>
      <c r="J499" s="227"/>
      <c r="K499" s="196"/>
      <c r="L499" s="197">
        <v>50000</v>
      </c>
      <c r="M499" s="194"/>
      <c r="N499" s="34"/>
    </row>
    <row r="500" spans="1:14" ht="60" customHeight="1" x14ac:dyDescent="0.35">
      <c r="A500" s="29">
        <v>333</v>
      </c>
      <c r="B500" s="29" t="s">
        <v>693</v>
      </c>
      <c r="C500" s="13" t="s">
        <v>14</v>
      </c>
      <c r="D500" s="14" t="s">
        <v>99</v>
      </c>
      <c r="E500" s="14" t="s">
        <v>99</v>
      </c>
      <c r="F500" s="14" t="s">
        <v>23</v>
      </c>
      <c r="G500" s="17">
        <v>30000</v>
      </c>
      <c r="H500" s="193"/>
      <c r="I500" s="16"/>
      <c r="J500" s="227"/>
      <c r="K500" s="196"/>
      <c r="L500" s="197">
        <v>30000</v>
      </c>
      <c r="M500" s="194"/>
      <c r="N500" s="34"/>
    </row>
    <row r="501" spans="1:14" ht="60" customHeight="1" x14ac:dyDescent="0.35">
      <c r="A501" s="420">
        <v>334</v>
      </c>
      <c r="B501" s="420" t="s">
        <v>694</v>
      </c>
      <c r="C501" s="13" t="s">
        <v>390</v>
      </c>
      <c r="D501" s="416" t="s">
        <v>161</v>
      </c>
      <c r="E501" s="416" t="s">
        <v>161</v>
      </c>
      <c r="F501" s="14" t="s">
        <v>246</v>
      </c>
      <c r="G501" s="17">
        <v>5000</v>
      </c>
      <c r="H501" s="193"/>
      <c r="I501" s="16"/>
      <c r="J501" s="405"/>
      <c r="K501" s="196"/>
      <c r="L501" s="404">
        <v>35000</v>
      </c>
      <c r="M501" s="404"/>
      <c r="N501" s="358"/>
    </row>
    <row r="502" spans="1:14" ht="60" customHeight="1" x14ac:dyDescent="0.35">
      <c r="A502" s="420"/>
      <c r="B502" s="420"/>
      <c r="C502" s="13" t="s">
        <v>14</v>
      </c>
      <c r="D502" s="416"/>
      <c r="E502" s="416"/>
      <c r="F502" s="14" t="s">
        <v>162</v>
      </c>
      <c r="G502" s="17">
        <v>30000</v>
      </c>
      <c r="H502" s="193"/>
      <c r="I502" s="16"/>
      <c r="J502" s="405"/>
      <c r="K502" s="196"/>
      <c r="L502" s="404"/>
      <c r="M502" s="404"/>
      <c r="N502" s="358"/>
    </row>
    <row r="503" spans="1:14" ht="60" customHeight="1" x14ac:dyDescent="0.35">
      <c r="A503" s="29">
        <v>335</v>
      </c>
      <c r="B503" s="29" t="s">
        <v>696</v>
      </c>
      <c r="C503" s="13" t="s">
        <v>14</v>
      </c>
      <c r="D503" s="14" t="s">
        <v>62</v>
      </c>
      <c r="E503" s="14" t="s">
        <v>62</v>
      </c>
      <c r="F503" s="14" t="s">
        <v>23</v>
      </c>
      <c r="G503" s="17">
        <v>50000</v>
      </c>
      <c r="H503" s="193"/>
      <c r="I503" s="16"/>
      <c r="J503" s="227"/>
      <c r="K503" s="196"/>
      <c r="L503" s="197">
        <v>50000</v>
      </c>
      <c r="M503" s="194"/>
      <c r="N503" s="34"/>
    </row>
    <row r="504" spans="1:14" ht="60" customHeight="1" x14ac:dyDescent="0.35">
      <c r="A504" s="29">
        <v>336</v>
      </c>
      <c r="B504" s="29" t="s">
        <v>697</v>
      </c>
      <c r="C504" s="13" t="s">
        <v>14</v>
      </c>
      <c r="D504" s="14" t="s">
        <v>30</v>
      </c>
      <c r="E504" s="14" t="s">
        <v>30</v>
      </c>
      <c r="F504" s="14" t="s">
        <v>122</v>
      </c>
      <c r="G504" s="17">
        <v>50000</v>
      </c>
      <c r="H504" s="193"/>
      <c r="I504" s="16"/>
      <c r="J504" s="227"/>
      <c r="K504" s="196"/>
      <c r="L504" s="197">
        <v>50000</v>
      </c>
      <c r="M504" s="194"/>
      <c r="N504" s="34"/>
    </row>
    <row r="505" spans="1:14" ht="60" customHeight="1" x14ac:dyDescent="0.35">
      <c r="A505" s="29">
        <v>337</v>
      </c>
      <c r="B505" s="29" t="s">
        <v>698</v>
      </c>
      <c r="C505" s="13" t="s">
        <v>14</v>
      </c>
      <c r="D505" s="14" t="s">
        <v>117</v>
      </c>
      <c r="E505" s="14" t="s">
        <v>117</v>
      </c>
      <c r="F505" s="14" t="s">
        <v>118</v>
      </c>
      <c r="G505" s="17">
        <v>25000</v>
      </c>
      <c r="H505" s="193"/>
      <c r="I505" s="16"/>
      <c r="J505" s="227"/>
      <c r="K505" s="196"/>
      <c r="L505" s="197">
        <v>25000</v>
      </c>
      <c r="M505" s="194"/>
      <c r="N505" s="34"/>
    </row>
    <row r="506" spans="1:14" ht="60" customHeight="1" x14ac:dyDescent="0.35">
      <c r="A506" s="29">
        <v>338</v>
      </c>
      <c r="B506" s="29" t="s">
        <v>699</v>
      </c>
      <c r="C506" s="13" t="s">
        <v>14</v>
      </c>
      <c r="D506" s="14" t="s">
        <v>35</v>
      </c>
      <c r="E506" s="14" t="s">
        <v>35</v>
      </c>
      <c r="F506" s="14" t="s">
        <v>36</v>
      </c>
      <c r="G506" s="17">
        <v>40000</v>
      </c>
      <c r="H506" s="193"/>
      <c r="I506" s="16"/>
      <c r="J506" s="227"/>
      <c r="K506" s="196"/>
      <c r="L506" s="197">
        <v>40000</v>
      </c>
      <c r="M506" s="194"/>
      <c r="N506" s="34"/>
    </row>
    <row r="507" spans="1:14" ht="60" customHeight="1" x14ac:dyDescent="0.35">
      <c r="A507" s="29">
        <v>339</v>
      </c>
      <c r="B507" s="29" t="s">
        <v>700</v>
      </c>
      <c r="C507" s="13" t="s">
        <v>14</v>
      </c>
      <c r="D507" s="14" t="s">
        <v>99</v>
      </c>
      <c r="E507" s="14" t="s">
        <v>99</v>
      </c>
      <c r="F507" s="14" t="s">
        <v>23</v>
      </c>
      <c r="G507" s="17">
        <v>30000</v>
      </c>
      <c r="H507" s="193"/>
      <c r="I507" s="16"/>
      <c r="J507" s="227"/>
      <c r="K507" s="196"/>
      <c r="L507" s="197">
        <v>30000</v>
      </c>
      <c r="M507" s="194"/>
      <c r="N507" s="34"/>
    </row>
    <row r="508" spans="1:14" ht="60" customHeight="1" x14ac:dyDescent="0.35">
      <c r="A508" s="29">
        <v>340</v>
      </c>
      <c r="B508" s="29" t="s">
        <v>701</v>
      </c>
      <c r="C508" s="13" t="s">
        <v>14</v>
      </c>
      <c r="D508" s="14" t="s">
        <v>117</v>
      </c>
      <c r="E508" s="14" t="s">
        <v>117</v>
      </c>
      <c r="F508" s="14" t="s">
        <v>118</v>
      </c>
      <c r="G508" s="17">
        <v>25000</v>
      </c>
      <c r="H508" s="193"/>
      <c r="I508" s="16"/>
      <c r="J508" s="227"/>
      <c r="K508" s="196"/>
      <c r="L508" s="197">
        <v>25000</v>
      </c>
      <c r="M508" s="194"/>
      <c r="N508" s="34"/>
    </row>
    <row r="509" spans="1:14" ht="60" customHeight="1" x14ac:dyDescent="0.35">
      <c r="A509" s="29">
        <v>341</v>
      </c>
      <c r="B509" s="29" t="s">
        <v>702</v>
      </c>
      <c r="C509" s="13" t="s">
        <v>14</v>
      </c>
      <c r="D509" s="14" t="s">
        <v>46</v>
      </c>
      <c r="E509" s="14" t="s">
        <v>50</v>
      </c>
      <c r="F509" s="14" t="s">
        <v>55</v>
      </c>
      <c r="G509" s="17">
        <v>35000</v>
      </c>
      <c r="H509" s="193"/>
      <c r="I509" s="16"/>
      <c r="J509" s="227"/>
      <c r="K509" s="196"/>
      <c r="L509" s="197">
        <v>35000</v>
      </c>
      <c r="M509" s="194"/>
      <c r="N509" s="34"/>
    </row>
    <row r="510" spans="1:14" ht="60" customHeight="1" x14ac:dyDescent="0.35">
      <c r="A510" s="29">
        <v>342</v>
      </c>
      <c r="B510" s="29" t="s">
        <v>703</v>
      </c>
      <c r="C510" s="13" t="s">
        <v>14</v>
      </c>
      <c r="D510" s="14" t="s">
        <v>161</v>
      </c>
      <c r="E510" s="14" t="s">
        <v>161</v>
      </c>
      <c r="F510" s="14" t="s">
        <v>246</v>
      </c>
      <c r="G510" s="17">
        <v>30000</v>
      </c>
      <c r="H510" s="193"/>
      <c r="I510" s="16"/>
      <c r="J510" s="227"/>
      <c r="K510" s="196"/>
      <c r="L510" s="197">
        <v>30000</v>
      </c>
      <c r="M510" s="194"/>
      <c r="N510" s="34"/>
    </row>
    <row r="511" spans="1:14" ht="60" customHeight="1" x14ac:dyDescent="0.35">
      <c r="A511" s="29">
        <v>343</v>
      </c>
      <c r="B511" s="29" t="s">
        <v>704</v>
      </c>
      <c r="C511" s="13" t="s">
        <v>14</v>
      </c>
      <c r="D511" s="14" t="s">
        <v>117</v>
      </c>
      <c r="E511" s="14" t="s">
        <v>117</v>
      </c>
      <c r="F511" s="14" t="s">
        <v>118</v>
      </c>
      <c r="G511" s="17">
        <v>25000</v>
      </c>
      <c r="H511" s="193"/>
      <c r="I511" s="16"/>
      <c r="J511" s="227"/>
      <c r="K511" s="196"/>
      <c r="L511" s="197">
        <v>25000</v>
      </c>
      <c r="M511" s="194"/>
      <c r="N511" s="34"/>
    </row>
    <row r="512" spans="1:14" ht="60" customHeight="1" x14ac:dyDescent="0.35">
      <c r="A512" s="420">
        <v>344</v>
      </c>
      <c r="B512" s="420" t="s">
        <v>705</v>
      </c>
      <c r="C512" s="385" t="s">
        <v>14</v>
      </c>
      <c r="D512" s="416" t="s">
        <v>64</v>
      </c>
      <c r="E512" s="416" t="s">
        <v>64</v>
      </c>
      <c r="F512" s="14" t="s">
        <v>612</v>
      </c>
      <c r="G512" s="17">
        <v>30000</v>
      </c>
      <c r="H512" s="193"/>
      <c r="I512" s="16"/>
      <c r="J512" s="405"/>
      <c r="K512" s="196"/>
      <c r="L512" s="404">
        <v>60000</v>
      </c>
      <c r="M512" s="404"/>
      <c r="N512" s="358"/>
    </row>
    <row r="513" spans="1:14" ht="60" customHeight="1" x14ac:dyDescent="0.35">
      <c r="A513" s="420"/>
      <c r="B513" s="420"/>
      <c r="C513" s="385"/>
      <c r="D513" s="416"/>
      <c r="E513" s="416"/>
      <c r="F513" s="14" t="s">
        <v>653</v>
      </c>
      <c r="G513" s="17">
        <v>30000</v>
      </c>
      <c r="H513" s="193"/>
      <c r="I513" s="16"/>
      <c r="J513" s="405"/>
      <c r="K513" s="196"/>
      <c r="L513" s="404"/>
      <c r="M513" s="404"/>
      <c r="N513" s="358"/>
    </row>
    <row r="514" spans="1:14" ht="60" customHeight="1" x14ac:dyDescent="0.35">
      <c r="A514" s="29">
        <v>345</v>
      </c>
      <c r="B514" s="29" t="s">
        <v>706</v>
      </c>
      <c r="C514" s="13" t="s">
        <v>14</v>
      </c>
      <c r="D514" s="14" t="s">
        <v>174</v>
      </c>
      <c r="E514" s="14" t="s">
        <v>174</v>
      </c>
      <c r="F514" s="14" t="s">
        <v>473</v>
      </c>
      <c r="G514" s="17">
        <v>30000</v>
      </c>
      <c r="H514" s="193"/>
      <c r="I514" s="16"/>
      <c r="J514" s="227"/>
      <c r="K514" s="196"/>
      <c r="L514" s="197">
        <v>30000</v>
      </c>
      <c r="M514" s="194"/>
      <c r="N514" s="34"/>
    </row>
    <row r="515" spans="1:14" ht="60" customHeight="1" x14ac:dyDescent="0.35">
      <c r="A515" s="29">
        <v>346</v>
      </c>
      <c r="B515" s="29" t="s">
        <v>707</v>
      </c>
      <c r="C515" s="13" t="s">
        <v>14</v>
      </c>
      <c r="D515" s="14" t="s">
        <v>117</v>
      </c>
      <c r="E515" s="14" t="s">
        <v>117</v>
      </c>
      <c r="F515" s="14" t="s">
        <v>118</v>
      </c>
      <c r="G515" s="17">
        <v>30000</v>
      </c>
      <c r="H515" s="193"/>
      <c r="I515" s="16"/>
      <c r="J515" s="227"/>
      <c r="K515" s="196"/>
      <c r="L515" s="197">
        <v>30000</v>
      </c>
      <c r="M515" s="194"/>
      <c r="N515" s="34"/>
    </row>
    <row r="516" spans="1:14" ht="60" customHeight="1" x14ac:dyDescent="0.35">
      <c r="A516" s="29">
        <v>347</v>
      </c>
      <c r="B516" s="29" t="s">
        <v>860</v>
      </c>
      <c r="C516" s="13" t="s">
        <v>14</v>
      </c>
      <c r="D516" s="14" t="s">
        <v>26</v>
      </c>
      <c r="E516" s="14" t="s">
        <v>26</v>
      </c>
      <c r="F516" s="14" t="s">
        <v>94</v>
      </c>
      <c r="G516" s="17">
        <v>30000</v>
      </c>
      <c r="H516" s="193"/>
      <c r="I516" s="16"/>
      <c r="J516" s="227"/>
      <c r="K516" s="196"/>
      <c r="L516" s="197">
        <v>30000</v>
      </c>
      <c r="M516" s="194"/>
      <c r="N516" s="34"/>
    </row>
    <row r="517" spans="1:14" ht="60" customHeight="1" x14ac:dyDescent="0.35">
      <c r="A517" s="29">
        <v>348</v>
      </c>
      <c r="B517" s="29" t="s">
        <v>708</v>
      </c>
      <c r="C517" s="13" t="s">
        <v>14</v>
      </c>
      <c r="D517" s="14" t="s">
        <v>161</v>
      </c>
      <c r="E517" s="14" t="s">
        <v>161</v>
      </c>
      <c r="F517" s="14" t="s">
        <v>709</v>
      </c>
      <c r="G517" s="17">
        <v>40000</v>
      </c>
      <c r="H517" s="193"/>
      <c r="I517" s="16"/>
      <c r="J517" s="227"/>
      <c r="K517" s="196"/>
      <c r="L517" s="197">
        <v>40000</v>
      </c>
      <c r="M517" s="194"/>
      <c r="N517" s="34"/>
    </row>
    <row r="518" spans="1:14" ht="60" customHeight="1" x14ac:dyDescent="0.35">
      <c r="A518" s="420">
        <v>349</v>
      </c>
      <c r="B518" s="420" t="s">
        <v>710</v>
      </c>
      <c r="C518" s="385" t="s">
        <v>14</v>
      </c>
      <c r="D518" s="416" t="s">
        <v>315</v>
      </c>
      <c r="E518" s="14" t="s">
        <v>315</v>
      </c>
      <c r="F518" s="14" t="s">
        <v>23</v>
      </c>
      <c r="G518" s="17">
        <v>20000</v>
      </c>
      <c r="H518" s="193"/>
      <c r="I518" s="16"/>
      <c r="J518" s="405"/>
      <c r="K518" s="196"/>
      <c r="L518" s="404">
        <v>40000</v>
      </c>
      <c r="M518" s="404"/>
      <c r="N518" s="358"/>
    </row>
    <row r="519" spans="1:14" ht="60" customHeight="1" x14ac:dyDescent="0.35">
      <c r="A519" s="420"/>
      <c r="B519" s="420"/>
      <c r="C519" s="385"/>
      <c r="D519" s="416"/>
      <c r="E519" s="14" t="s">
        <v>174</v>
      </c>
      <c r="F519" s="14" t="s">
        <v>412</v>
      </c>
      <c r="G519" s="17">
        <v>20000</v>
      </c>
      <c r="H519" s="193"/>
      <c r="I519" s="16"/>
      <c r="J519" s="405"/>
      <c r="K519" s="196"/>
      <c r="L519" s="404"/>
      <c r="M519" s="404"/>
      <c r="N519" s="358"/>
    </row>
    <row r="520" spans="1:14" ht="60" customHeight="1" x14ac:dyDescent="0.35">
      <c r="A520" s="420">
        <v>350</v>
      </c>
      <c r="B520" s="420" t="s">
        <v>711</v>
      </c>
      <c r="C520" s="385" t="s">
        <v>14</v>
      </c>
      <c r="D520" s="416" t="s">
        <v>15</v>
      </c>
      <c r="E520" s="14" t="s">
        <v>134</v>
      </c>
      <c r="F520" s="14" t="s">
        <v>191</v>
      </c>
      <c r="G520" s="17">
        <v>30000</v>
      </c>
      <c r="H520" s="193"/>
      <c r="I520" s="16"/>
      <c r="J520" s="405"/>
      <c r="K520" s="196"/>
      <c r="L520" s="404">
        <v>90000</v>
      </c>
      <c r="M520" s="404"/>
      <c r="N520" s="358"/>
    </row>
    <row r="521" spans="1:14" ht="60" customHeight="1" x14ac:dyDescent="0.35">
      <c r="A521" s="420"/>
      <c r="B521" s="420"/>
      <c r="C521" s="385"/>
      <c r="D521" s="416"/>
      <c r="E521" s="14" t="s">
        <v>108</v>
      </c>
      <c r="F521" s="14" t="s">
        <v>170</v>
      </c>
      <c r="G521" s="17">
        <v>30000</v>
      </c>
      <c r="H521" s="193"/>
      <c r="I521" s="16"/>
      <c r="J521" s="405"/>
      <c r="K521" s="196"/>
      <c r="L521" s="404"/>
      <c r="M521" s="404"/>
      <c r="N521" s="358"/>
    </row>
    <row r="522" spans="1:14" ht="60" customHeight="1" x14ac:dyDescent="0.35">
      <c r="A522" s="420"/>
      <c r="B522" s="420"/>
      <c r="C522" s="385"/>
      <c r="D522" s="416"/>
      <c r="E522" s="14" t="s">
        <v>50</v>
      </c>
      <c r="F522" s="14" t="s">
        <v>55</v>
      </c>
      <c r="G522" s="17">
        <v>30000</v>
      </c>
      <c r="H522" s="193"/>
      <c r="I522" s="16"/>
      <c r="J522" s="405"/>
      <c r="K522" s="196"/>
      <c r="L522" s="404"/>
      <c r="M522" s="404"/>
      <c r="N522" s="358"/>
    </row>
    <row r="523" spans="1:14" ht="60" customHeight="1" x14ac:dyDescent="0.35">
      <c r="A523" s="29">
        <v>351</v>
      </c>
      <c r="B523" s="29" t="s">
        <v>713</v>
      </c>
      <c r="C523" s="13" t="s">
        <v>14</v>
      </c>
      <c r="D523" s="14" t="s">
        <v>103</v>
      </c>
      <c r="E523" s="14" t="s">
        <v>103</v>
      </c>
      <c r="F523" s="14" t="s">
        <v>23</v>
      </c>
      <c r="G523" s="17">
        <v>40000</v>
      </c>
      <c r="H523" s="193"/>
      <c r="I523" s="16"/>
      <c r="J523" s="227"/>
      <c r="K523" s="196"/>
      <c r="L523" s="197">
        <v>40000</v>
      </c>
      <c r="M523" s="194"/>
      <c r="N523" s="34"/>
    </row>
    <row r="524" spans="1:14" ht="60" customHeight="1" x14ac:dyDescent="0.35">
      <c r="A524" s="29">
        <v>352</v>
      </c>
      <c r="B524" s="29" t="s">
        <v>717</v>
      </c>
      <c r="C524" s="13" t="s">
        <v>14</v>
      </c>
      <c r="D524" s="14" t="s">
        <v>16</v>
      </c>
      <c r="E524" s="14" t="s">
        <v>16</v>
      </c>
      <c r="F524" s="14" t="s">
        <v>110</v>
      </c>
      <c r="G524" s="17">
        <v>40000</v>
      </c>
      <c r="H524" s="193"/>
      <c r="I524" s="16"/>
      <c r="J524" s="227"/>
      <c r="K524" s="196"/>
      <c r="L524" s="197">
        <v>40000</v>
      </c>
      <c r="M524" s="194"/>
      <c r="N524" s="34"/>
    </row>
    <row r="525" spans="1:14" ht="60" customHeight="1" x14ac:dyDescent="0.35">
      <c r="A525" s="29">
        <v>353</v>
      </c>
      <c r="B525" s="29" t="s">
        <v>718</v>
      </c>
      <c r="C525" s="13" t="s">
        <v>14</v>
      </c>
      <c r="D525" s="14" t="s">
        <v>117</v>
      </c>
      <c r="E525" s="14" t="s">
        <v>117</v>
      </c>
      <c r="F525" s="14" t="s">
        <v>118</v>
      </c>
      <c r="G525" s="17">
        <v>30000</v>
      </c>
      <c r="H525" s="193"/>
      <c r="I525" s="16"/>
      <c r="J525" s="227"/>
      <c r="K525" s="196"/>
      <c r="L525" s="197">
        <v>30000</v>
      </c>
      <c r="M525" s="194"/>
      <c r="N525" s="34"/>
    </row>
    <row r="526" spans="1:14" ht="60" customHeight="1" x14ac:dyDescent="0.35">
      <c r="A526" s="29">
        <v>354</v>
      </c>
      <c r="B526" s="29" t="s">
        <v>721</v>
      </c>
      <c r="C526" s="13" t="s">
        <v>14</v>
      </c>
      <c r="D526" s="14" t="s">
        <v>64</v>
      </c>
      <c r="E526" s="14" t="s">
        <v>64</v>
      </c>
      <c r="F526" s="14" t="s">
        <v>369</v>
      </c>
      <c r="G526" s="17">
        <v>20000</v>
      </c>
      <c r="H526" s="193"/>
      <c r="I526" s="16"/>
      <c r="J526" s="227"/>
      <c r="K526" s="196"/>
      <c r="L526" s="197">
        <v>20000</v>
      </c>
      <c r="M526" s="194"/>
      <c r="N526" s="34"/>
    </row>
    <row r="527" spans="1:14" ht="60" customHeight="1" x14ac:dyDescent="0.35">
      <c r="A527" s="420">
        <v>355</v>
      </c>
      <c r="B527" s="420" t="s">
        <v>722</v>
      </c>
      <c r="C527" s="385" t="s">
        <v>14</v>
      </c>
      <c r="D527" s="416" t="s">
        <v>174</v>
      </c>
      <c r="E527" s="416" t="s">
        <v>174</v>
      </c>
      <c r="F527" s="14" t="s">
        <v>506</v>
      </c>
      <c r="G527" s="17">
        <v>30000</v>
      </c>
      <c r="H527" s="193"/>
      <c r="I527" s="16"/>
      <c r="J527" s="405"/>
      <c r="K527" s="196"/>
      <c r="L527" s="404">
        <v>60000</v>
      </c>
      <c r="M527" s="404"/>
      <c r="N527" s="358"/>
    </row>
    <row r="528" spans="1:14" ht="60" customHeight="1" x14ac:dyDescent="0.35">
      <c r="A528" s="420"/>
      <c r="B528" s="420"/>
      <c r="C528" s="385"/>
      <c r="D528" s="416"/>
      <c r="E528" s="416"/>
      <c r="F528" s="14" t="s">
        <v>208</v>
      </c>
      <c r="G528" s="17">
        <v>30000</v>
      </c>
      <c r="H528" s="193"/>
      <c r="I528" s="16"/>
      <c r="J528" s="405"/>
      <c r="K528" s="196"/>
      <c r="L528" s="404"/>
      <c r="M528" s="404"/>
      <c r="N528" s="358"/>
    </row>
    <row r="529" spans="1:14" ht="60" customHeight="1" x14ac:dyDescent="0.35">
      <c r="A529" s="29">
        <v>356</v>
      </c>
      <c r="B529" s="29" t="s">
        <v>723</v>
      </c>
      <c r="C529" s="13" t="s">
        <v>14</v>
      </c>
      <c r="D529" s="14" t="s">
        <v>117</v>
      </c>
      <c r="E529" s="14" t="s">
        <v>117</v>
      </c>
      <c r="F529" s="14" t="s">
        <v>350</v>
      </c>
      <c r="G529" s="17">
        <v>30000</v>
      </c>
      <c r="H529" s="193"/>
      <c r="I529" s="16"/>
      <c r="J529" s="227"/>
      <c r="K529" s="196"/>
      <c r="L529" s="197">
        <v>30000</v>
      </c>
      <c r="M529" s="194"/>
      <c r="N529" s="34"/>
    </row>
    <row r="530" spans="1:14" ht="60" customHeight="1" x14ac:dyDescent="0.35">
      <c r="A530" s="29">
        <v>357</v>
      </c>
      <c r="B530" s="29" t="s">
        <v>724</v>
      </c>
      <c r="C530" s="13" t="s">
        <v>14</v>
      </c>
      <c r="D530" s="14" t="s">
        <v>117</v>
      </c>
      <c r="E530" s="14" t="s">
        <v>117</v>
      </c>
      <c r="F530" s="14" t="s">
        <v>118</v>
      </c>
      <c r="G530" s="17">
        <v>30000</v>
      </c>
      <c r="H530" s="193"/>
      <c r="I530" s="16"/>
      <c r="J530" s="227"/>
      <c r="K530" s="196"/>
      <c r="L530" s="197">
        <v>30000</v>
      </c>
      <c r="M530" s="194"/>
      <c r="N530" s="34"/>
    </row>
    <row r="531" spans="1:14" ht="60" customHeight="1" x14ac:dyDescent="0.35">
      <c r="A531" s="29">
        <v>358</v>
      </c>
      <c r="B531" s="29" t="s">
        <v>725</v>
      </c>
      <c r="C531" s="13" t="s">
        <v>14</v>
      </c>
      <c r="D531" s="14" t="s">
        <v>117</v>
      </c>
      <c r="E531" s="14" t="s">
        <v>117</v>
      </c>
      <c r="F531" s="14" t="s">
        <v>118</v>
      </c>
      <c r="G531" s="17">
        <v>30000</v>
      </c>
      <c r="H531" s="193"/>
      <c r="I531" s="16"/>
      <c r="J531" s="227"/>
      <c r="K531" s="196"/>
      <c r="L531" s="197">
        <v>30000</v>
      </c>
      <c r="M531" s="194"/>
      <c r="N531" s="34"/>
    </row>
    <row r="532" spans="1:14" ht="60" customHeight="1" x14ac:dyDescent="0.35">
      <c r="A532" s="29">
        <v>359</v>
      </c>
      <c r="B532" s="29" t="s">
        <v>726</v>
      </c>
      <c r="C532" s="13" t="s">
        <v>14</v>
      </c>
      <c r="D532" s="14" t="s">
        <v>64</v>
      </c>
      <c r="E532" s="14" t="s">
        <v>64</v>
      </c>
      <c r="F532" s="14" t="s">
        <v>65</v>
      </c>
      <c r="G532" s="17">
        <v>20000</v>
      </c>
      <c r="H532" s="193"/>
      <c r="I532" s="16"/>
      <c r="J532" s="227"/>
      <c r="K532" s="196"/>
      <c r="L532" s="197">
        <v>20000</v>
      </c>
      <c r="M532" s="194"/>
      <c r="N532" s="34"/>
    </row>
    <row r="533" spans="1:14" ht="60" customHeight="1" x14ac:dyDescent="0.35">
      <c r="A533" s="29">
        <v>360</v>
      </c>
      <c r="B533" s="29" t="s">
        <v>728</v>
      </c>
      <c r="C533" s="13" t="s">
        <v>14</v>
      </c>
      <c r="D533" s="14" t="s">
        <v>99</v>
      </c>
      <c r="E533" s="14" t="s">
        <v>99</v>
      </c>
      <c r="F533" s="14" t="s">
        <v>100</v>
      </c>
      <c r="G533" s="17">
        <v>30000</v>
      </c>
      <c r="H533" s="193"/>
      <c r="I533" s="16"/>
      <c r="J533" s="227"/>
      <c r="K533" s="196"/>
      <c r="L533" s="197">
        <v>30000</v>
      </c>
      <c r="M533" s="194"/>
      <c r="N533" s="34"/>
    </row>
    <row r="534" spans="1:14" ht="60" customHeight="1" x14ac:dyDescent="0.35">
      <c r="A534" s="29">
        <v>361</v>
      </c>
      <c r="B534" s="29" t="s">
        <v>729</v>
      </c>
      <c r="C534" s="13" t="s">
        <v>14</v>
      </c>
      <c r="D534" s="14" t="s">
        <v>81</v>
      </c>
      <c r="E534" s="14" t="s">
        <v>81</v>
      </c>
      <c r="F534" s="14" t="s">
        <v>23</v>
      </c>
      <c r="G534" s="17">
        <v>50000</v>
      </c>
      <c r="H534" s="193"/>
      <c r="I534" s="16"/>
      <c r="J534" s="227"/>
      <c r="K534" s="196"/>
      <c r="L534" s="197">
        <v>50000</v>
      </c>
      <c r="M534" s="194"/>
      <c r="N534" s="34"/>
    </row>
    <row r="535" spans="1:14" ht="60" customHeight="1" x14ac:dyDescent="0.35">
      <c r="A535" s="29">
        <v>362</v>
      </c>
      <c r="B535" s="29" t="s">
        <v>730</v>
      </c>
      <c r="C535" s="13" t="s">
        <v>14</v>
      </c>
      <c r="D535" s="14" t="s">
        <v>531</v>
      </c>
      <c r="E535" s="14" t="s">
        <v>531</v>
      </c>
      <c r="F535" s="14" t="s">
        <v>625</v>
      </c>
      <c r="G535" s="17">
        <v>30000</v>
      </c>
      <c r="H535" s="193"/>
      <c r="I535" s="16"/>
      <c r="J535" s="227"/>
      <c r="K535" s="196"/>
      <c r="L535" s="197">
        <v>30000</v>
      </c>
      <c r="M535" s="194"/>
      <c r="N535" s="34"/>
    </row>
    <row r="536" spans="1:14" ht="60" customHeight="1" x14ac:dyDescent="0.35">
      <c r="A536" s="29">
        <v>363</v>
      </c>
      <c r="B536" s="29" t="s">
        <v>731</v>
      </c>
      <c r="C536" s="13" t="s">
        <v>14</v>
      </c>
      <c r="D536" s="14" t="s">
        <v>64</v>
      </c>
      <c r="E536" s="14" t="s">
        <v>64</v>
      </c>
      <c r="F536" s="14" t="s">
        <v>90</v>
      </c>
      <c r="G536" s="17">
        <v>40000</v>
      </c>
      <c r="H536" s="193"/>
      <c r="I536" s="16"/>
      <c r="J536" s="227"/>
      <c r="K536" s="196"/>
      <c r="L536" s="197">
        <v>40000</v>
      </c>
      <c r="M536" s="194"/>
      <c r="N536" s="34"/>
    </row>
    <row r="537" spans="1:14" ht="60" customHeight="1" x14ac:dyDescent="0.35">
      <c r="A537" s="29">
        <v>364</v>
      </c>
      <c r="B537" s="29" t="s">
        <v>736</v>
      </c>
      <c r="C537" s="13" t="s">
        <v>14</v>
      </c>
      <c r="D537" s="14" t="s">
        <v>64</v>
      </c>
      <c r="E537" s="14" t="s">
        <v>64</v>
      </c>
      <c r="F537" s="14" t="s">
        <v>612</v>
      </c>
      <c r="G537" s="17">
        <v>50000</v>
      </c>
      <c r="H537" s="193"/>
      <c r="I537" s="16"/>
      <c r="J537" s="227"/>
      <c r="K537" s="196"/>
      <c r="L537" s="197">
        <v>50000</v>
      </c>
      <c r="M537" s="194"/>
      <c r="N537" s="34"/>
    </row>
    <row r="538" spans="1:14" ht="60" customHeight="1" x14ac:dyDescent="0.35">
      <c r="A538" s="29">
        <v>365</v>
      </c>
      <c r="B538" s="29" t="s">
        <v>737</v>
      </c>
      <c r="C538" s="13" t="s">
        <v>14</v>
      </c>
      <c r="D538" s="14" t="s">
        <v>103</v>
      </c>
      <c r="E538" s="14" t="s">
        <v>103</v>
      </c>
      <c r="F538" s="14" t="s">
        <v>332</v>
      </c>
      <c r="G538" s="17">
        <v>20000</v>
      </c>
      <c r="H538" s="193"/>
      <c r="I538" s="16"/>
      <c r="J538" s="227"/>
      <c r="K538" s="196"/>
      <c r="L538" s="197">
        <v>20000</v>
      </c>
      <c r="M538" s="194"/>
      <c r="N538" s="34"/>
    </row>
    <row r="539" spans="1:14" ht="60" customHeight="1" x14ac:dyDescent="0.35">
      <c r="A539" s="29">
        <v>366</v>
      </c>
      <c r="B539" s="29" t="s">
        <v>738</v>
      </c>
      <c r="C539" s="13" t="s">
        <v>14</v>
      </c>
      <c r="D539" s="14" t="s">
        <v>117</v>
      </c>
      <c r="E539" s="14" t="s">
        <v>117</v>
      </c>
      <c r="F539" s="14" t="s">
        <v>118</v>
      </c>
      <c r="G539" s="17">
        <v>25000</v>
      </c>
      <c r="H539" s="193"/>
      <c r="I539" s="16"/>
      <c r="J539" s="227"/>
      <c r="K539" s="196"/>
      <c r="L539" s="197">
        <v>25000</v>
      </c>
      <c r="M539" s="194"/>
      <c r="N539" s="34"/>
    </row>
    <row r="540" spans="1:14" ht="60" customHeight="1" x14ac:dyDescent="0.35">
      <c r="A540" s="29">
        <v>367</v>
      </c>
      <c r="B540" s="29" t="s">
        <v>739</v>
      </c>
      <c r="C540" s="13" t="s">
        <v>14</v>
      </c>
      <c r="D540" s="14" t="s">
        <v>117</v>
      </c>
      <c r="E540" s="14" t="s">
        <v>117</v>
      </c>
      <c r="F540" s="14" t="s">
        <v>740</v>
      </c>
      <c r="G540" s="17">
        <v>50000</v>
      </c>
      <c r="H540" s="193"/>
      <c r="I540" s="16"/>
      <c r="J540" s="227"/>
      <c r="K540" s="196"/>
      <c r="L540" s="197">
        <v>50000</v>
      </c>
      <c r="M540" s="194"/>
      <c r="N540" s="34"/>
    </row>
    <row r="541" spans="1:14" ht="60" customHeight="1" x14ac:dyDescent="0.35">
      <c r="A541" s="29">
        <v>368</v>
      </c>
      <c r="B541" s="29" t="s">
        <v>742</v>
      </c>
      <c r="C541" s="13" t="s">
        <v>14</v>
      </c>
      <c r="D541" s="14" t="s">
        <v>204</v>
      </c>
      <c r="E541" s="14" t="s">
        <v>204</v>
      </c>
      <c r="F541" s="14" t="s">
        <v>566</v>
      </c>
      <c r="G541" s="17">
        <v>40000</v>
      </c>
      <c r="H541" s="193"/>
      <c r="I541" s="16"/>
      <c r="J541" s="227"/>
      <c r="K541" s="196"/>
      <c r="L541" s="197">
        <v>40000</v>
      </c>
      <c r="M541" s="194"/>
      <c r="N541" s="34"/>
    </row>
    <row r="542" spans="1:14" ht="60" customHeight="1" x14ac:dyDescent="0.35">
      <c r="A542" s="29">
        <v>369</v>
      </c>
      <c r="B542" s="29" t="s">
        <v>743</v>
      </c>
      <c r="C542" s="13" t="s">
        <v>14</v>
      </c>
      <c r="D542" s="14" t="s">
        <v>594</v>
      </c>
      <c r="E542" s="14" t="s">
        <v>594</v>
      </c>
      <c r="F542" s="14" t="s">
        <v>744</v>
      </c>
      <c r="G542" s="17">
        <v>50000</v>
      </c>
      <c r="H542" s="193"/>
      <c r="I542" s="16"/>
      <c r="J542" s="227"/>
      <c r="K542" s="196"/>
      <c r="L542" s="197">
        <v>50000</v>
      </c>
      <c r="M542" s="194"/>
      <c r="N542" s="34"/>
    </row>
    <row r="543" spans="1:14" ht="60" customHeight="1" x14ac:dyDescent="0.35">
      <c r="A543" s="29">
        <v>370</v>
      </c>
      <c r="B543" s="29" t="s">
        <v>745</v>
      </c>
      <c r="C543" s="13" t="s">
        <v>14</v>
      </c>
      <c r="D543" s="14" t="s">
        <v>579</v>
      </c>
      <c r="E543" s="14" t="s">
        <v>579</v>
      </c>
      <c r="F543" s="14" t="s">
        <v>678</v>
      </c>
      <c r="G543" s="17">
        <v>40000</v>
      </c>
      <c r="H543" s="193"/>
      <c r="I543" s="16"/>
      <c r="J543" s="227"/>
      <c r="K543" s="196"/>
      <c r="L543" s="197">
        <v>40000</v>
      </c>
      <c r="M543" s="194"/>
      <c r="N543" s="34"/>
    </row>
    <row r="544" spans="1:14" ht="60" customHeight="1" x14ac:dyDescent="0.35">
      <c r="A544" s="29">
        <v>371</v>
      </c>
      <c r="B544" s="29" t="s">
        <v>746</v>
      </c>
      <c r="C544" s="13" t="s">
        <v>14</v>
      </c>
      <c r="D544" s="14" t="s">
        <v>117</v>
      </c>
      <c r="E544" s="14" t="s">
        <v>117</v>
      </c>
      <c r="F544" s="14" t="s">
        <v>118</v>
      </c>
      <c r="G544" s="17">
        <v>30000</v>
      </c>
      <c r="H544" s="193"/>
      <c r="I544" s="16"/>
      <c r="J544" s="227"/>
      <c r="K544" s="196"/>
      <c r="L544" s="197">
        <v>30000</v>
      </c>
      <c r="M544" s="194"/>
      <c r="N544" s="34"/>
    </row>
    <row r="545" spans="1:14" ht="60" customHeight="1" x14ac:dyDescent="0.35">
      <c r="A545" s="29">
        <v>372</v>
      </c>
      <c r="B545" s="29" t="s">
        <v>747</v>
      </c>
      <c r="C545" s="13" t="s">
        <v>14</v>
      </c>
      <c r="D545" s="14" t="s">
        <v>409</v>
      </c>
      <c r="E545" s="14" t="s">
        <v>315</v>
      </c>
      <c r="F545" s="14" t="s">
        <v>320</v>
      </c>
      <c r="G545" s="17">
        <v>40000</v>
      </c>
      <c r="H545" s="193"/>
      <c r="I545" s="16"/>
      <c r="J545" s="227"/>
      <c r="K545" s="196"/>
      <c r="L545" s="197">
        <v>40000</v>
      </c>
      <c r="M545" s="194"/>
      <c r="N545" s="34"/>
    </row>
    <row r="546" spans="1:14" ht="60" customHeight="1" x14ac:dyDescent="0.35">
      <c r="A546" s="29">
        <v>373</v>
      </c>
      <c r="B546" s="29" t="s">
        <v>748</v>
      </c>
      <c r="C546" s="13" t="s">
        <v>14</v>
      </c>
      <c r="D546" s="14" t="s">
        <v>15</v>
      </c>
      <c r="E546" s="14" t="s">
        <v>15</v>
      </c>
      <c r="F546" s="14" t="s">
        <v>749</v>
      </c>
      <c r="G546" s="17">
        <v>30000</v>
      </c>
      <c r="H546" s="193"/>
      <c r="I546" s="16"/>
      <c r="J546" s="227"/>
      <c r="K546" s="196"/>
      <c r="L546" s="197">
        <v>30000</v>
      </c>
      <c r="M546" s="194"/>
      <c r="N546" s="34"/>
    </row>
    <row r="547" spans="1:14" ht="60" customHeight="1" x14ac:dyDescent="0.35">
      <c r="A547" s="29">
        <v>374</v>
      </c>
      <c r="B547" s="29" t="s">
        <v>750</v>
      </c>
      <c r="C547" s="13" t="s">
        <v>14</v>
      </c>
      <c r="D547" s="14" t="s">
        <v>134</v>
      </c>
      <c r="E547" s="14" t="s">
        <v>134</v>
      </c>
      <c r="F547" s="14" t="s">
        <v>640</v>
      </c>
      <c r="G547" s="17">
        <v>40000</v>
      </c>
      <c r="H547" s="193"/>
      <c r="I547" s="16"/>
      <c r="J547" s="227"/>
      <c r="K547" s="196"/>
      <c r="L547" s="197">
        <v>40000</v>
      </c>
      <c r="M547" s="194"/>
      <c r="N547" s="34"/>
    </row>
    <row r="548" spans="1:14" ht="60" customHeight="1" x14ac:dyDescent="0.35">
      <c r="A548" s="29">
        <v>375</v>
      </c>
      <c r="B548" s="29" t="s">
        <v>751</v>
      </c>
      <c r="C548" s="13" t="s">
        <v>14</v>
      </c>
      <c r="D548" s="14" t="s">
        <v>26</v>
      </c>
      <c r="E548" s="14" t="s">
        <v>26</v>
      </c>
      <c r="F548" s="14" t="s">
        <v>27</v>
      </c>
      <c r="G548" s="17">
        <v>40000</v>
      </c>
      <c r="H548" s="193"/>
      <c r="I548" s="16"/>
      <c r="J548" s="227"/>
      <c r="K548" s="196"/>
      <c r="L548" s="197">
        <v>40000</v>
      </c>
      <c r="M548" s="194"/>
      <c r="N548" s="34"/>
    </row>
    <row r="549" spans="1:14" ht="60" customHeight="1" x14ac:dyDescent="0.35">
      <c r="A549" s="29">
        <v>376</v>
      </c>
      <c r="B549" s="29" t="s">
        <v>752</v>
      </c>
      <c r="C549" s="13" t="s">
        <v>14</v>
      </c>
      <c r="D549" s="14" t="s">
        <v>24</v>
      </c>
      <c r="E549" s="14" t="s">
        <v>24</v>
      </c>
      <c r="F549" s="14" t="s">
        <v>23</v>
      </c>
      <c r="G549" s="17">
        <v>40000</v>
      </c>
      <c r="H549" s="193"/>
      <c r="I549" s="16"/>
      <c r="J549" s="227"/>
      <c r="K549" s="196"/>
      <c r="L549" s="197">
        <v>40000</v>
      </c>
      <c r="M549" s="194"/>
      <c r="N549" s="34"/>
    </row>
    <row r="550" spans="1:14" ht="60" customHeight="1" x14ac:dyDescent="0.35">
      <c r="A550" s="29">
        <v>377</v>
      </c>
      <c r="B550" s="29" t="s">
        <v>753</v>
      </c>
      <c r="C550" s="13" t="s">
        <v>14</v>
      </c>
      <c r="D550" s="14" t="s">
        <v>103</v>
      </c>
      <c r="E550" s="14" t="s">
        <v>103</v>
      </c>
      <c r="F550" s="14" t="s">
        <v>332</v>
      </c>
      <c r="G550" s="17">
        <v>20000</v>
      </c>
      <c r="H550" s="193"/>
      <c r="I550" s="16"/>
      <c r="J550" s="227"/>
      <c r="K550" s="196"/>
      <c r="L550" s="197">
        <v>20000</v>
      </c>
      <c r="M550" s="194"/>
      <c r="N550" s="34"/>
    </row>
    <row r="551" spans="1:14" ht="60" customHeight="1" x14ac:dyDescent="0.35">
      <c r="A551" s="29">
        <v>378</v>
      </c>
      <c r="B551" s="29" t="s">
        <v>754</v>
      </c>
      <c r="C551" s="13" t="s">
        <v>14</v>
      </c>
      <c r="D551" s="14" t="s">
        <v>46</v>
      </c>
      <c r="E551" s="14" t="s">
        <v>161</v>
      </c>
      <c r="F551" s="14" t="s">
        <v>162</v>
      </c>
      <c r="G551" s="17">
        <v>60000</v>
      </c>
      <c r="H551" s="193"/>
      <c r="I551" s="16"/>
      <c r="J551" s="227"/>
      <c r="K551" s="196"/>
      <c r="L551" s="197">
        <v>60000</v>
      </c>
      <c r="M551" s="194"/>
      <c r="N551" s="34"/>
    </row>
    <row r="552" spans="1:14" ht="60" customHeight="1" x14ac:dyDescent="0.35">
      <c r="A552" s="29">
        <v>379</v>
      </c>
      <c r="B552" s="29" t="s">
        <v>755</v>
      </c>
      <c r="C552" s="13" t="s">
        <v>14</v>
      </c>
      <c r="D552" s="14" t="s">
        <v>50</v>
      </c>
      <c r="E552" s="14" t="s">
        <v>50</v>
      </c>
      <c r="F552" s="14" t="s">
        <v>55</v>
      </c>
      <c r="G552" s="17">
        <v>40000</v>
      </c>
      <c r="H552" s="193"/>
      <c r="I552" s="16"/>
      <c r="J552" s="227"/>
      <c r="K552" s="196"/>
      <c r="L552" s="197">
        <v>40000</v>
      </c>
      <c r="M552" s="194"/>
      <c r="N552" s="34"/>
    </row>
    <row r="553" spans="1:14" ht="60" customHeight="1" x14ac:dyDescent="0.35">
      <c r="A553" s="29">
        <v>380</v>
      </c>
      <c r="B553" s="29" t="s">
        <v>756</v>
      </c>
      <c r="C553" s="13" t="s">
        <v>14</v>
      </c>
      <c r="D553" s="14" t="s">
        <v>302</v>
      </c>
      <c r="E553" s="14" t="s">
        <v>302</v>
      </c>
      <c r="F553" s="14" t="s">
        <v>757</v>
      </c>
      <c r="G553" s="17">
        <v>30000</v>
      </c>
      <c r="H553" s="193"/>
      <c r="I553" s="16"/>
      <c r="J553" s="227"/>
      <c r="K553" s="196"/>
      <c r="L553" s="197">
        <v>30000</v>
      </c>
      <c r="M553" s="194"/>
      <c r="N553" s="34"/>
    </row>
    <row r="554" spans="1:14" ht="60" customHeight="1" x14ac:dyDescent="0.35">
      <c r="A554" s="29">
        <v>381</v>
      </c>
      <c r="B554" s="29" t="s">
        <v>758</v>
      </c>
      <c r="C554" s="13" t="s">
        <v>14</v>
      </c>
      <c r="D554" s="14" t="s">
        <v>174</v>
      </c>
      <c r="E554" s="14" t="s">
        <v>174</v>
      </c>
      <c r="F554" s="14" t="s">
        <v>327</v>
      </c>
      <c r="G554" s="17">
        <v>45000</v>
      </c>
      <c r="H554" s="193"/>
      <c r="I554" s="16"/>
      <c r="J554" s="227"/>
      <c r="K554" s="196"/>
      <c r="L554" s="197">
        <v>45000</v>
      </c>
      <c r="M554" s="194"/>
      <c r="N554" s="34"/>
    </row>
    <row r="555" spans="1:14" ht="60" customHeight="1" x14ac:dyDescent="0.35">
      <c r="A555" s="29">
        <v>382</v>
      </c>
      <c r="B555" s="29" t="s">
        <v>759</v>
      </c>
      <c r="C555" s="13" t="s">
        <v>14</v>
      </c>
      <c r="D555" s="14" t="s">
        <v>117</v>
      </c>
      <c r="E555" s="14" t="s">
        <v>117</v>
      </c>
      <c r="F555" s="14" t="s">
        <v>118</v>
      </c>
      <c r="G555" s="17">
        <v>30000</v>
      </c>
      <c r="H555" s="193"/>
      <c r="I555" s="16"/>
      <c r="J555" s="227"/>
      <c r="K555" s="196"/>
      <c r="L555" s="197">
        <v>30000</v>
      </c>
      <c r="M555" s="194"/>
      <c r="N555" s="34"/>
    </row>
    <row r="556" spans="1:14" ht="60" customHeight="1" x14ac:dyDescent="0.35">
      <c r="A556" s="29">
        <v>383</v>
      </c>
      <c r="B556" s="29" t="s">
        <v>760</v>
      </c>
      <c r="C556" s="13" t="s">
        <v>14</v>
      </c>
      <c r="D556" s="14" t="s">
        <v>99</v>
      </c>
      <c r="E556" s="14" t="s">
        <v>99</v>
      </c>
      <c r="F556" s="14" t="s">
        <v>761</v>
      </c>
      <c r="G556" s="17">
        <v>40000</v>
      </c>
      <c r="H556" s="193"/>
      <c r="I556" s="16"/>
      <c r="J556" s="227"/>
      <c r="K556" s="196"/>
      <c r="L556" s="197">
        <v>40000</v>
      </c>
      <c r="M556" s="194"/>
      <c r="N556" s="34"/>
    </row>
    <row r="557" spans="1:14" ht="60" customHeight="1" x14ac:dyDescent="0.35">
      <c r="A557" s="29">
        <v>384</v>
      </c>
      <c r="B557" s="29" t="s">
        <v>762</v>
      </c>
      <c r="C557" s="13" t="s">
        <v>14</v>
      </c>
      <c r="D557" s="14" t="s">
        <v>64</v>
      </c>
      <c r="E557" s="14" t="s">
        <v>64</v>
      </c>
      <c r="F557" s="14" t="s">
        <v>98</v>
      </c>
      <c r="G557" s="17">
        <v>40000</v>
      </c>
      <c r="H557" s="193"/>
      <c r="I557" s="16"/>
      <c r="J557" s="227"/>
      <c r="K557" s="196"/>
      <c r="L557" s="197">
        <v>40000</v>
      </c>
      <c r="M557" s="194"/>
      <c r="N557" s="34"/>
    </row>
    <row r="558" spans="1:14" ht="60" customHeight="1" x14ac:dyDescent="0.35">
      <c r="A558" s="29">
        <v>385</v>
      </c>
      <c r="B558" s="29" t="s">
        <v>763</v>
      </c>
      <c r="C558" s="13" t="s">
        <v>14</v>
      </c>
      <c r="D558" s="14" t="s">
        <v>64</v>
      </c>
      <c r="E558" s="14" t="s">
        <v>64</v>
      </c>
      <c r="F558" s="14" t="s">
        <v>612</v>
      </c>
      <c r="G558" s="17">
        <v>40000</v>
      </c>
      <c r="H558" s="193"/>
      <c r="I558" s="16"/>
      <c r="J558" s="227"/>
      <c r="K558" s="196"/>
      <c r="L558" s="197">
        <v>40000</v>
      </c>
      <c r="M558" s="194"/>
      <c r="N558" s="34"/>
    </row>
    <row r="559" spans="1:14" ht="60" customHeight="1" x14ac:dyDescent="0.35">
      <c r="A559" s="29">
        <v>386</v>
      </c>
      <c r="B559" s="29" t="s">
        <v>764</v>
      </c>
      <c r="C559" s="13" t="s">
        <v>14</v>
      </c>
      <c r="D559" s="14" t="s">
        <v>54</v>
      </c>
      <c r="E559" s="14" t="s">
        <v>54</v>
      </c>
      <c r="F559" s="14" t="s">
        <v>59</v>
      </c>
      <c r="G559" s="17">
        <v>50000</v>
      </c>
      <c r="H559" s="193"/>
      <c r="I559" s="16"/>
      <c r="J559" s="227"/>
      <c r="K559" s="196"/>
      <c r="L559" s="197">
        <v>50000</v>
      </c>
      <c r="M559" s="194"/>
      <c r="N559" s="34"/>
    </row>
    <row r="560" spans="1:14" ht="60" customHeight="1" x14ac:dyDescent="0.35">
      <c r="A560" s="29">
        <v>387</v>
      </c>
      <c r="B560" s="29" t="s">
        <v>765</v>
      </c>
      <c r="C560" s="13" t="s">
        <v>14</v>
      </c>
      <c r="D560" s="14" t="s">
        <v>62</v>
      </c>
      <c r="E560" s="14" t="s">
        <v>62</v>
      </c>
      <c r="F560" s="14" t="s">
        <v>501</v>
      </c>
      <c r="G560" s="17">
        <v>30000</v>
      </c>
      <c r="H560" s="193"/>
      <c r="I560" s="16"/>
      <c r="J560" s="227"/>
      <c r="K560" s="196"/>
      <c r="L560" s="197">
        <v>30000</v>
      </c>
      <c r="M560" s="194"/>
      <c r="N560" s="34"/>
    </row>
    <row r="561" spans="1:14" ht="60" customHeight="1" x14ac:dyDescent="0.35">
      <c r="A561" s="29">
        <v>388</v>
      </c>
      <c r="B561" s="29" t="s">
        <v>766</v>
      </c>
      <c r="C561" s="13" t="s">
        <v>14</v>
      </c>
      <c r="D561" s="14" t="s">
        <v>117</v>
      </c>
      <c r="E561" s="14" t="s">
        <v>117</v>
      </c>
      <c r="F561" s="14" t="s">
        <v>118</v>
      </c>
      <c r="G561" s="17">
        <v>30000</v>
      </c>
      <c r="H561" s="193"/>
      <c r="I561" s="16"/>
      <c r="J561" s="227"/>
      <c r="K561" s="196"/>
      <c r="L561" s="197">
        <v>30000</v>
      </c>
      <c r="M561" s="194"/>
      <c r="N561" s="34"/>
    </row>
    <row r="562" spans="1:14" ht="60" customHeight="1" x14ac:dyDescent="0.35">
      <c r="A562" s="29">
        <v>389</v>
      </c>
      <c r="B562" s="29" t="s">
        <v>768</v>
      </c>
      <c r="C562" s="13" t="s">
        <v>14</v>
      </c>
      <c r="D562" s="14" t="s">
        <v>16</v>
      </c>
      <c r="E562" s="14" t="s">
        <v>16</v>
      </c>
      <c r="F562" s="14" t="s">
        <v>110</v>
      </c>
      <c r="G562" s="17">
        <v>20000</v>
      </c>
      <c r="H562" s="193"/>
      <c r="I562" s="16"/>
      <c r="J562" s="227"/>
      <c r="K562" s="196"/>
      <c r="L562" s="197">
        <v>20000</v>
      </c>
      <c r="M562" s="194"/>
      <c r="N562" s="34"/>
    </row>
    <row r="563" spans="1:14" ht="60" customHeight="1" x14ac:dyDescent="0.35">
      <c r="A563" s="29">
        <v>390</v>
      </c>
      <c r="B563" s="29" t="s">
        <v>771</v>
      </c>
      <c r="C563" s="13" t="s">
        <v>14</v>
      </c>
      <c r="D563" s="14" t="s">
        <v>772</v>
      </c>
      <c r="E563" s="14" t="s">
        <v>772</v>
      </c>
      <c r="F563" s="14" t="s">
        <v>773</v>
      </c>
      <c r="G563" s="17">
        <v>35000</v>
      </c>
      <c r="H563" s="193"/>
      <c r="I563" s="16"/>
      <c r="J563" s="227"/>
      <c r="K563" s="196"/>
      <c r="L563" s="197">
        <v>35000</v>
      </c>
      <c r="M563" s="194"/>
      <c r="N563" s="34"/>
    </row>
    <row r="564" spans="1:14" ht="60" customHeight="1" x14ac:dyDescent="0.35">
      <c r="A564" s="29">
        <v>391</v>
      </c>
      <c r="B564" s="29" t="s">
        <v>774</v>
      </c>
      <c r="C564" s="13" t="s">
        <v>14</v>
      </c>
      <c r="D564" s="14" t="s">
        <v>117</v>
      </c>
      <c r="E564" s="14" t="s">
        <v>117</v>
      </c>
      <c r="F564" s="14" t="s">
        <v>350</v>
      </c>
      <c r="G564" s="17">
        <v>30000</v>
      </c>
      <c r="H564" s="193"/>
      <c r="I564" s="16"/>
      <c r="J564" s="227"/>
      <c r="K564" s="196"/>
      <c r="L564" s="197">
        <v>30000</v>
      </c>
      <c r="M564" s="194"/>
      <c r="N564" s="34"/>
    </row>
    <row r="565" spans="1:14" ht="60" customHeight="1" x14ac:dyDescent="0.35">
      <c r="A565" s="29">
        <v>392</v>
      </c>
      <c r="B565" s="29" t="s">
        <v>775</v>
      </c>
      <c r="C565" s="13" t="s">
        <v>14</v>
      </c>
      <c r="D565" s="14" t="s">
        <v>99</v>
      </c>
      <c r="E565" s="14" t="s">
        <v>99</v>
      </c>
      <c r="F565" s="14" t="s">
        <v>100</v>
      </c>
      <c r="G565" s="17">
        <v>30000</v>
      </c>
      <c r="H565" s="193"/>
      <c r="I565" s="16"/>
      <c r="J565" s="227"/>
      <c r="K565" s="196"/>
      <c r="L565" s="197">
        <v>30000</v>
      </c>
      <c r="M565" s="194"/>
      <c r="N565" s="34"/>
    </row>
    <row r="566" spans="1:14" ht="60" customHeight="1" x14ac:dyDescent="0.35">
      <c r="A566" s="29">
        <v>393</v>
      </c>
      <c r="B566" s="29" t="s">
        <v>776</v>
      </c>
      <c r="C566" s="13" t="s">
        <v>14</v>
      </c>
      <c r="D566" s="14" t="s">
        <v>64</v>
      </c>
      <c r="E566" s="14" t="s">
        <v>64</v>
      </c>
      <c r="F566" s="14" t="s">
        <v>225</v>
      </c>
      <c r="G566" s="17">
        <v>40000</v>
      </c>
      <c r="H566" s="193"/>
      <c r="I566" s="16"/>
      <c r="J566" s="227"/>
      <c r="K566" s="196"/>
      <c r="L566" s="197">
        <v>40000</v>
      </c>
      <c r="M566" s="194"/>
      <c r="N566" s="34"/>
    </row>
    <row r="567" spans="1:14" ht="60" customHeight="1" x14ac:dyDescent="0.35">
      <c r="A567" s="29">
        <v>394</v>
      </c>
      <c r="B567" s="29" t="s">
        <v>777</v>
      </c>
      <c r="C567" s="13" t="s">
        <v>14</v>
      </c>
      <c r="D567" s="14" t="s">
        <v>134</v>
      </c>
      <c r="E567" s="14" t="s">
        <v>134</v>
      </c>
      <c r="F567" s="14" t="s">
        <v>640</v>
      </c>
      <c r="G567" s="17">
        <v>40000</v>
      </c>
      <c r="H567" s="193"/>
      <c r="I567" s="16"/>
      <c r="J567" s="227"/>
      <c r="K567" s="196"/>
      <c r="L567" s="197">
        <v>40000</v>
      </c>
      <c r="M567" s="194"/>
      <c r="N567" s="34"/>
    </row>
    <row r="568" spans="1:14" ht="60" customHeight="1" x14ac:dyDescent="0.35">
      <c r="A568" s="420">
        <v>395</v>
      </c>
      <c r="B568" s="420" t="s">
        <v>778</v>
      </c>
      <c r="C568" s="385" t="s">
        <v>14</v>
      </c>
      <c r="D568" s="416" t="s">
        <v>174</v>
      </c>
      <c r="E568" s="416" t="s">
        <v>174</v>
      </c>
      <c r="F568" s="14" t="s">
        <v>327</v>
      </c>
      <c r="G568" s="17">
        <v>50000</v>
      </c>
      <c r="H568" s="193"/>
      <c r="I568" s="16"/>
      <c r="J568" s="405"/>
      <c r="K568" s="196"/>
      <c r="L568" s="404">
        <v>90000</v>
      </c>
      <c r="M568" s="404"/>
      <c r="N568" s="358"/>
    </row>
    <row r="569" spans="1:14" ht="60" customHeight="1" x14ac:dyDescent="0.35">
      <c r="A569" s="420"/>
      <c r="B569" s="420"/>
      <c r="C569" s="385"/>
      <c r="D569" s="416"/>
      <c r="E569" s="416"/>
      <c r="F569" s="14" t="s">
        <v>348</v>
      </c>
      <c r="G569" s="17">
        <v>40000</v>
      </c>
      <c r="H569" s="193"/>
      <c r="I569" s="16"/>
      <c r="J569" s="405"/>
      <c r="K569" s="196"/>
      <c r="L569" s="404"/>
      <c r="M569" s="404"/>
      <c r="N569" s="358"/>
    </row>
    <row r="570" spans="1:14" ht="60" customHeight="1" x14ac:dyDescent="0.35">
      <c r="A570" s="29">
        <v>396</v>
      </c>
      <c r="B570" s="29" t="s">
        <v>847</v>
      </c>
      <c r="C570" s="13" t="s">
        <v>14</v>
      </c>
      <c r="D570" s="14" t="s">
        <v>289</v>
      </c>
      <c r="E570" s="14" t="s">
        <v>204</v>
      </c>
      <c r="F570" s="14" t="s">
        <v>566</v>
      </c>
      <c r="G570" s="17">
        <v>50000</v>
      </c>
      <c r="H570" s="193"/>
      <c r="I570" s="16"/>
      <c r="J570" s="227"/>
      <c r="K570" s="196"/>
      <c r="L570" s="197">
        <v>50000</v>
      </c>
      <c r="M570" s="194"/>
      <c r="N570" s="34"/>
    </row>
    <row r="571" spans="1:14" ht="60" customHeight="1" x14ac:dyDescent="0.35">
      <c r="A571" s="29">
        <v>397</v>
      </c>
      <c r="B571" s="29" t="s">
        <v>779</v>
      </c>
      <c r="C571" s="13" t="s">
        <v>14</v>
      </c>
      <c r="D571" s="14" t="s">
        <v>114</v>
      </c>
      <c r="E571" s="14" t="s">
        <v>114</v>
      </c>
      <c r="F571" s="14" t="s">
        <v>780</v>
      </c>
      <c r="G571" s="17">
        <v>30000</v>
      </c>
      <c r="H571" s="193"/>
      <c r="I571" s="16"/>
      <c r="J571" s="227"/>
      <c r="K571" s="196"/>
      <c r="L571" s="197">
        <v>30000</v>
      </c>
      <c r="M571" s="194"/>
      <c r="N571" s="34"/>
    </row>
    <row r="572" spans="1:14" ht="60" customHeight="1" x14ac:dyDescent="0.35">
      <c r="A572" s="29">
        <v>398</v>
      </c>
      <c r="B572" s="29" t="s">
        <v>782</v>
      </c>
      <c r="C572" s="13" t="s">
        <v>14</v>
      </c>
      <c r="D572" s="14" t="s">
        <v>406</v>
      </c>
      <c r="E572" s="14" t="s">
        <v>134</v>
      </c>
      <c r="F572" s="14" t="s">
        <v>188</v>
      </c>
      <c r="G572" s="17">
        <v>20000</v>
      </c>
      <c r="H572" s="193"/>
      <c r="I572" s="16"/>
      <c r="J572" s="227"/>
      <c r="K572" s="196"/>
      <c r="L572" s="197">
        <v>20000</v>
      </c>
      <c r="M572" s="194"/>
      <c r="N572" s="34"/>
    </row>
    <row r="573" spans="1:14" ht="60" customHeight="1" x14ac:dyDescent="0.35">
      <c r="A573" s="420">
        <v>399</v>
      </c>
      <c r="B573" s="420" t="s">
        <v>783</v>
      </c>
      <c r="C573" s="385" t="s">
        <v>14</v>
      </c>
      <c r="D573" s="416" t="s">
        <v>15</v>
      </c>
      <c r="E573" s="416" t="s">
        <v>15</v>
      </c>
      <c r="F573" s="14" t="s">
        <v>438</v>
      </c>
      <c r="G573" s="17">
        <v>30000</v>
      </c>
      <c r="H573" s="193"/>
      <c r="I573" s="16"/>
      <c r="J573" s="405"/>
      <c r="K573" s="196"/>
      <c r="L573" s="404">
        <v>60000</v>
      </c>
      <c r="M573" s="404"/>
      <c r="N573" s="358"/>
    </row>
    <row r="574" spans="1:14" ht="60" customHeight="1" x14ac:dyDescent="0.35">
      <c r="A574" s="420"/>
      <c r="B574" s="420"/>
      <c r="C574" s="385"/>
      <c r="D574" s="416"/>
      <c r="E574" s="416"/>
      <c r="F574" s="14" t="s">
        <v>388</v>
      </c>
      <c r="G574" s="17">
        <v>30000</v>
      </c>
      <c r="H574" s="193"/>
      <c r="I574" s="16"/>
      <c r="J574" s="405"/>
      <c r="K574" s="196"/>
      <c r="L574" s="404"/>
      <c r="M574" s="404"/>
      <c r="N574" s="358"/>
    </row>
    <row r="575" spans="1:14" ht="60" customHeight="1" x14ac:dyDescent="0.35">
      <c r="A575" s="29">
        <v>400</v>
      </c>
      <c r="B575" s="29" t="s">
        <v>784</v>
      </c>
      <c r="C575" s="13" t="s">
        <v>14</v>
      </c>
      <c r="D575" s="14" t="s">
        <v>64</v>
      </c>
      <c r="E575" s="14" t="s">
        <v>64</v>
      </c>
      <c r="F575" s="14" t="s">
        <v>225</v>
      </c>
      <c r="G575" s="17">
        <v>30000</v>
      </c>
      <c r="H575" s="193"/>
      <c r="I575" s="16"/>
      <c r="J575" s="227"/>
      <c r="K575" s="196"/>
      <c r="L575" s="197">
        <v>30000</v>
      </c>
      <c r="M575" s="194"/>
      <c r="N575" s="34"/>
    </row>
    <row r="576" spans="1:14" ht="60" customHeight="1" x14ac:dyDescent="0.35">
      <c r="A576" s="29">
        <v>401</v>
      </c>
      <c r="B576" s="29" t="s">
        <v>785</v>
      </c>
      <c r="C576" s="13" t="s">
        <v>14</v>
      </c>
      <c r="D576" s="14" t="s">
        <v>174</v>
      </c>
      <c r="E576" s="14" t="s">
        <v>174</v>
      </c>
      <c r="F576" s="14" t="s">
        <v>412</v>
      </c>
      <c r="G576" s="17">
        <v>30000</v>
      </c>
      <c r="H576" s="193"/>
      <c r="I576" s="16"/>
      <c r="J576" s="227"/>
      <c r="K576" s="196"/>
      <c r="L576" s="197">
        <v>30000</v>
      </c>
      <c r="M576" s="194"/>
      <c r="N576" s="34"/>
    </row>
    <row r="577" spans="1:14" ht="60" customHeight="1" x14ac:dyDescent="0.35">
      <c r="A577" s="29">
        <v>402</v>
      </c>
      <c r="B577" s="29" t="s">
        <v>786</v>
      </c>
      <c r="C577" s="13" t="s">
        <v>14</v>
      </c>
      <c r="D577" s="14" t="s">
        <v>103</v>
      </c>
      <c r="E577" s="14" t="s">
        <v>15</v>
      </c>
      <c r="F577" s="14" t="s">
        <v>616</v>
      </c>
      <c r="G577" s="17">
        <v>50000</v>
      </c>
      <c r="H577" s="193"/>
      <c r="I577" s="16"/>
      <c r="J577" s="227"/>
      <c r="K577" s="196"/>
      <c r="L577" s="197">
        <v>50000</v>
      </c>
      <c r="M577" s="194"/>
      <c r="N577" s="34"/>
    </row>
    <row r="578" spans="1:14" ht="60" customHeight="1" x14ac:dyDescent="0.35">
      <c r="A578" s="29">
        <v>403</v>
      </c>
      <c r="B578" s="29" t="s">
        <v>787</v>
      </c>
      <c r="C578" s="13" t="s">
        <v>14</v>
      </c>
      <c r="D578" s="14" t="s">
        <v>60</v>
      </c>
      <c r="E578" s="14" t="s">
        <v>64</v>
      </c>
      <c r="F578" s="14" t="s">
        <v>369</v>
      </c>
      <c r="G578" s="17">
        <v>40000</v>
      </c>
      <c r="H578" s="193"/>
      <c r="I578" s="16"/>
      <c r="J578" s="227"/>
      <c r="K578" s="196"/>
      <c r="L578" s="197">
        <v>40000</v>
      </c>
      <c r="M578" s="194"/>
      <c r="N578" s="34"/>
    </row>
    <row r="579" spans="1:14" ht="60" customHeight="1" x14ac:dyDescent="0.35">
      <c r="A579" s="29">
        <v>404</v>
      </c>
      <c r="B579" s="29" t="s">
        <v>788</v>
      </c>
      <c r="C579" s="13" t="s">
        <v>14</v>
      </c>
      <c r="D579" s="14" t="s">
        <v>134</v>
      </c>
      <c r="E579" s="14" t="s">
        <v>134</v>
      </c>
      <c r="F579" s="14" t="s">
        <v>188</v>
      </c>
      <c r="G579" s="17">
        <v>30000</v>
      </c>
      <c r="H579" s="193"/>
      <c r="I579" s="16"/>
      <c r="J579" s="227"/>
      <c r="K579" s="196"/>
      <c r="L579" s="197">
        <v>30000</v>
      </c>
      <c r="M579" s="194"/>
      <c r="N579" s="34"/>
    </row>
    <row r="580" spans="1:14" ht="60" customHeight="1" x14ac:dyDescent="0.35">
      <c r="A580" s="29">
        <v>405</v>
      </c>
      <c r="B580" s="29" t="s">
        <v>789</v>
      </c>
      <c r="C580" s="13" t="s">
        <v>14</v>
      </c>
      <c r="D580" s="14" t="s">
        <v>64</v>
      </c>
      <c r="E580" s="14" t="s">
        <v>64</v>
      </c>
      <c r="F580" s="14" t="s">
        <v>225</v>
      </c>
      <c r="G580" s="17">
        <v>30000</v>
      </c>
      <c r="H580" s="193"/>
      <c r="I580" s="16"/>
      <c r="J580" s="227"/>
      <c r="K580" s="196"/>
      <c r="L580" s="197">
        <v>30000</v>
      </c>
      <c r="M580" s="194"/>
      <c r="N580" s="34"/>
    </row>
    <row r="581" spans="1:14" ht="60" customHeight="1" x14ac:dyDescent="0.35">
      <c r="A581" s="29">
        <v>406</v>
      </c>
      <c r="B581" s="29" t="s">
        <v>790</v>
      </c>
      <c r="C581" s="13" t="s">
        <v>14</v>
      </c>
      <c r="D581" s="14" t="s">
        <v>134</v>
      </c>
      <c r="E581" s="14" t="s">
        <v>134</v>
      </c>
      <c r="F581" s="14" t="s">
        <v>193</v>
      </c>
      <c r="G581" s="17">
        <v>30000</v>
      </c>
      <c r="H581" s="193"/>
      <c r="I581" s="16"/>
      <c r="J581" s="227"/>
      <c r="K581" s="196"/>
      <c r="L581" s="197">
        <v>30000</v>
      </c>
      <c r="M581" s="194"/>
      <c r="N581" s="34"/>
    </row>
    <row r="582" spans="1:14" ht="60" customHeight="1" x14ac:dyDescent="0.35">
      <c r="A582" s="29">
        <v>407</v>
      </c>
      <c r="B582" s="29" t="s">
        <v>791</v>
      </c>
      <c r="C582" s="13" t="s">
        <v>14</v>
      </c>
      <c r="D582" s="14" t="s">
        <v>114</v>
      </c>
      <c r="E582" s="14" t="s">
        <v>114</v>
      </c>
      <c r="F582" s="14" t="s">
        <v>780</v>
      </c>
      <c r="G582" s="17">
        <v>30000</v>
      </c>
      <c r="H582" s="193"/>
      <c r="I582" s="16"/>
      <c r="J582" s="227"/>
      <c r="K582" s="196"/>
      <c r="L582" s="197">
        <v>30000</v>
      </c>
      <c r="M582" s="194"/>
      <c r="N582" s="34"/>
    </row>
    <row r="583" spans="1:14" ht="60" customHeight="1" x14ac:dyDescent="0.35">
      <c r="A583" s="420">
        <v>408</v>
      </c>
      <c r="B583" s="420" t="s">
        <v>792</v>
      </c>
      <c r="C583" s="385" t="s">
        <v>14</v>
      </c>
      <c r="D583" s="416" t="s">
        <v>64</v>
      </c>
      <c r="E583" s="14" t="s">
        <v>64</v>
      </c>
      <c r="F583" s="14" t="s">
        <v>69</v>
      </c>
      <c r="G583" s="17">
        <v>30000</v>
      </c>
      <c r="H583" s="193"/>
      <c r="I583" s="16"/>
      <c r="J583" s="405"/>
      <c r="K583" s="196"/>
      <c r="L583" s="404">
        <v>60000</v>
      </c>
      <c r="M583" s="404"/>
      <c r="N583" s="358"/>
    </row>
    <row r="584" spans="1:14" ht="60" customHeight="1" x14ac:dyDescent="0.35">
      <c r="A584" s="420"/>
      <c r="B584" s="420"/>
      <c r="C584" s="385"/>
      <c r="D584" s="416"/>
      <c r="E584" s="14" t="s">
        <v>81</v>
      </c>
      <c r="F584" s="14" t="s">
        <v>23</v>
      </c>
      <c r="G584" s="17">
        <v>30000</v>
      </c>
      <c r="H584" s="193"/>
      <c r="I584" s="16"/>
      <c r="J584" s="405"/>
      <c r="K584" s="196"/>
      <c r="L584" s="404"/>
      <c r="M584" s="404"/>
      <c r="N584" s="358"/>
    </row>
    <row r="585" spans="1:14" ht="60" customHeight="1" x14ac:dyDescent="0.35">
      <c r="A585" s="420">
        <v>409</v>
      </c>
      <c r="B585" s="420" t="s">
        <v>793</v>
      </c>
      <c r="C585" s="385" t="s">
        <v>14</v>
      </c>
      <c r="D585" s="416" t="s">
        <v>32</v>
      </c>
      <c r="E585" s="416" t="s">
        <v>32</v>
      </c>
      <c r="F585" s="14" t="s">
        <v>23</v>
      </c>
      <c r="G585" s="17">
        <v>30000</v>
      </c>
      <c r="H585" s="193"/>
      <c r="I585" s="16"/>
      <c r="J585" s="405"/>
      <c r="K585" s="196"/>
      <c r="L585" s="404">
        <v>110000</v>
      </c>
      <c r="M585" s="404"/>
      <c r="N585" s="358"/>
    </row>
    <row r="586" spans="1:14" ht="60" customHeight="1" x14ac:dyDescent="0.35">
      <c r="A586" s="420"/>
      <c r="B586" s="420"/>
      <c r="C586" s="385"/>
      <c r="D586" s="416"/>
      <c r="E586" s="416"/>
      <c r="F586" s="14" t="s">
        <v>294</v>
      </c>
      <c r="G586" s="17">
        <v>50000</v>
      </c>
      <c r="H586" s="193"/>
      <c r="I586" s="16"/>
      <c r="J586" s="405"/>
      <c r="K586" s="196"/>
      <c r="L586" s="404"/>
      <c r="M586" s="404"/>
      <c r="N586" s="358"/>
    </row>
    <row r="587" spans="1:14" ht="60" customHeight="1" x14ac:dyDescent="0.35">
      <c r="A587" s="420"/>
      <c r="B587" s="420"/>
      <c r="C587" s="385"/>
      <c r="D587" s="416"/>
      <c r="E587" s="416"/>
      <c r="F587" s="14" t="s">
        <v>794</v>
      </c>
      <c r="G587" s="17">
        <v>30000</v>
      </c>
      <c r="H587" s="193"/>
      <c r="I587" s="16"/>
      <c r="J587" s="405"/>
      <c r="K587" s="196"/>
      <c r="L587" s="404"/>
      <c r="M587" s="404"/>
      <c r="N587" s="358"/>
    </row>
    <row r="588" spans="1:14" ht="60" customHeight="1" x14ac:dyDescent="0.35">
      <c r="A588" s="420">
        <v>410</v>
      </c>
      <c r="B588" s="420" t="s">
        <v>795</v>
      </c>
      <c r="C588" s="385" t="s">
        <v>14</v>
      </c>
      <c r="D588" s="416" t="s">
        <v>174</v>
      </c>
      <c r="E588" s="416" t="s">
        <v>174</v>
      </c>
      <c r="F588" s="14" t="s">
        <v>348</v>
      </c>
      <c r="G588" s="17">
        <v>40000</v>
      </c>
      <c r="H588" s="193"/>
      <c r="I588" s="16"/>
      <c r="J588" s="405"/>
      <c r="K588" s="196"/>
      <c r="L588" s="404">
        <v>90000</v>
      </c>
      <c r="M588" s="404"/>
      <c r="N588" s="358"/>
    </row>
    <row r="589" spans="1:14" ht="60" customHeight="1" x14ac:dyDescent="0.35">
      <c r="A589" s="420"/>
      <c r="B589" s="420"/>
      <c r="C589" s="385"/>
      <c r="D589" s="416"/>
      <c r="E589" s="416"/>
      <c r="F589" s="14" t="s">
        <v>208</v>
      </c>
      <c r="G589" s="17">
        <v>50000</v>
      </c>
      <c r="H589" s="193"/>
      <c r="I589" s="16"/>
      <c r="J589" s="405"/>
      <c r="K589" s="196"/>
      <c r="L589" s="404"/>
      <c r="M589" s="404"/>
      <c r="N589" s="358"/>
    </row>
    <row r="590" spans="1:14" ht="60" customHeight="1" x14ac:dyDescent="0.35">
      <c r="A590" s="29">
        <v>411</v>
      </c>
      <c r="B590" s="29" t="s">
        <v>798</v>
      </c>
      <c r="C590" s="13" t="s">
        <v>14</v>
      </c>
      <c r="D590" s="14" t="s">
        <v>302</v>
      </c>
      <c r="E590" s="14" t="s">
        <v>302</v>
      </c>
      <c r="F590" s="14" t="s">
        <v>635</v>
      </c>
      <c r="G590" s="17">
        <v>30000</v>
      </c>
      <c r="H590" s="193"/>
      <c r="I590" s="16"/>
      <c r="J590" s="227"/>
      <c r="K590" s="196"/>
      <c r="L590" s="197">
        <v>30000</v>
      </c>
      <c r="M590" s="194"/>
      <c r="N590" s="34"/>
    </row>
    <row r="591" spans="1:14" ht="60" customHeight="1" x14ac:dyDescent="0.35">
      <c r="A591" s="29">
        <v>412</v>
      </c>
      <c r="B591" s="29" t="s">
        <v>799</v>
      </c>
      <c r="C591" s="13" t="s">
        <v>14</v>
      </c>
      <c r="D591" s="14" t="s">
        <v>64</v>
      </c>
      <c r="E591" s="14" t="s">
        <v>64</v>
      </c>
      <c r="F591" s="14" t="s">
        <v>225</v>
      </c>
      <c r="G591" s="17">
        <v>40000</v>
      </c>
      <c r="H591" s="193"/>
      <c r="I591" s="16"/>
      <c r="J591" s="227"/>
      <c r="K591" s="196"/>
      <c r="L591" s="197">
        <v>40000</v>
      </c>
      <c r="M591" s="194"/>
      <c r="N591" s="34"/>
    </row>
    <row r="592" spans="1:14" ht="60" customHeight="1" x14ac:dyDescent="0.35">
      <c r="A592" s="29">
        <v>413</v>
      </c>
      <c r="B592" s="29" t="s">
        <v>800</v>
      </c>
      <c r="C592" s="13" t="s">
        <v>14</v>
      </c>
      <c r="D592" s="14" t="s">
        <v>22</v>
      </c>
      <c r="E592" s="14" t="s">
        <v>22</v>
      </c>
      <c r="F592" s="14" t="s">
        <v>801</v>
      </c>
      <c r="G592" s="17">
        <v>30000</v>
      </c>
      <c r="H592" s="193"/>
      <c r="I592" s="16"/>
      <c r="J592" s="227"/>
      <c r="K592" s="196"/>
      <c r="L592" s="197">
        <v>30000</v>
      </c>
      <c r="M592" s="194"/>
      <c r="N592" s="34"/>
    </row>
    <row r="593" spans="1:14" ht="60" customHeight="1" x14ac:dyDescent="0.35">
      <c r="A593" s="29">
        <v>414</v>
      </c>
      <c r="B593" s="29" t="s">
        <v>802</v>
      </c>
      <c r="C593" s="13" t="s">
        <v>14</v>
      </c>
      <c r="D593" s="14" t="s">
        <v>15</v>
      </c>
      <c r="E593" s="14" t="s">
        <v>15</v>
      </c>
      <c r="F593" s="14" t="s">
        <v>803</v>
      </c>
      <c r="G593" s="17">
        <v>20000</v>
      </c>
      <c r="H593" s="193"/>
      <c r="I593" s="16"/>
      <c r="J593" s="227"/>
      <c r="K593" s="196"/>
      <c r="L593" s="197">
        <v>20000</v>
      </c>
      <c r="M593" s="194"/>
      <c r="N593" s="34"/>
    </row>
    <row r="594" spans="1:14" ht="60" customHeight="1" x14ac:dyDescent="0.35">
      <c r="A594" s="420">
        <v>415</v>
      </c>
      <c r="B594" s="420" t="s">
        <v>805</v>
      </c>
      <c r="C594" s="385" t="s">
        <v>14</v>
      </c>
      <c r="D594" s="416" t="s">
        <v>15</v>
      </c>
      <c r="E594" s="14" t="s">
        <v>15</v>
      </c>
      <c r="F594" s="14" t="s">
        <v>388</v>
      </c>
      <c r="G594" s="17">
        <v>30000</v>
      </c>
      <c r="H594" s="193"/>
      <c r="I594" s="16"/>
      <c r="J594" s="405"/>
      <c r="K594" s="196"/>
      <c r="L594" s="404">
        <v>70000</v>
      </c>
      <c r="M594" s="404"/>
      <c r="N594" s="358"/>
    </row>
    <row r="595" spans="1:14" ht="60" customHeight="1" x14ac:dyDescent="0.35">
      <c r="A595" s="420"/>
      <c r="B595" s="420"/>
      <c r="C595" s="385"/>
      <c r="D595" s="416"/>
      <c r="E595" s="14" t="s">
        <v>806</v>
      </c>
      <c r="F595" s="14" t="s">
        <v>23</v>
      </c>
      <c r="G595" s="17">
        <v>40000</v>
      </c>
      <c r="H595" s="193"/>
      <c r="I595" s="16"/>
      <c r="J595" s="405"/>
      <c r="K595" s="196"/>
      <c r="L595" s="404"/>
      <c r="M595" s="404"/>
      <c r="N595" s="358"/>
    </row>
    <row r="596" spans="1:14" ht="60" customHeight="1" x14ac:dyDescent="0.35">
      <c r="A596" s="420">
        <v>416</v>
      </c>
      <c r="B596" s="420" t="s">
        <v>807</v>
      </c>
      <c r="C596" s="385" t="s">
        <v>14</v>
      </c>
      <c r="D596" s="416" t="s">
        <v>174</v>
      </c>
      <c r="E596" s="14" t="s">
        <v>174</v>
      </c>
      <c r="F596" s="14" t="s">
        <v>175</v>
      </c>
      <c r="G596" s="17">
        <v>40000</v>
      </c>
      <c r="H596" s="193"/>
      <c r="I596" s="16"/>
      <c r="J596" s="405"/>
      <c r="K596" s="196"/>
      <c r="L596" s="404">
        <v>80000</v>
      </c>
      <c r="M596" s="404"/>
      <c r="N596" s="358"/>
    </row>
    <row r="597" spans="1:14" ht="60" customHeight="1" x14ac:dyDescent="0.35">
      <c r="A597" s="420"/>
      <c r="B597" s="420"/>
      <c r="C597" s="385"/>
      <c r="D597" s="416"/>
      <c r="E597" s="14" t="s">
        <v>174</v>
      </c>
      <c r="F597" s="14" t="s">
        <v>327</v>
      </c>
      <c r="G597" s="17">
        <v>40000</v>
      </c>
      <c r="H597" s="193"/>
      <c r="I597" s="16"/>
      <c r="J597" s="405"/>
      <c r="K597" s="196"/>
      <c r="L597" s="404"/>
      <c r="M597" s="404"/>
      <c r="N597" s="358"/>
    </row>
    <row r="598" spans="1:14" ht="60" customHeight="1" x14ac:dyDescent="0.35">
      <c r="A598" s="29">
        <v>417</v>
      </c>
      <c r="B598" s="29" t="s">
        <v>808</v>
      </c>
      <c r="C598" s="13" t="s">
        <v>14</v>
      </c>
      <c r="D598" s="14" t="s">
        <v>16</v>
      </c>
      <c r="E598" s="14" t="s">
        <v>16</v>
      </c>
      <c r="F598" s="14" t="s">
        <v>110</v>
      </c>
      <c r="G598" s="17">
        <v>40000</v>
      </c>
      <c r="H598" s="193"/>
      <c r="I598" s="16"/>
      <c r="J598" s="227"/>
      <c r="K598" s="196"/>
      <c r="L598" s="197">
        <v>40000</v>
      </c>
      <c r="M598" s="194"/>
      <c r="N598" s="34"/>
    </row>
    <row r="599" spans="1:14" ht="60" customHeight="1" x14ac:dyDescent="0.35">
      <c r="A599" s="29">
        <v>418</v>
      </c>
      <c r="B599" s="29" t="s">
        <v>809</v>
      </c>
      <c r="C599" s="13" t="s">
        <v>14</v>
      </c>
      <c r="D599" s="14" t="s">
        <v>174</v>
      </c>
      <c r="E599" s="14" t="s">
        <v>174</v>
      </c>
      <c r="F599" s="14" t="s">
        <v>348</v>
      </c>
      <c r="G599" s="17">
        <v>20000</v>
      </c>
      <c r="H599" s="193"/>
      <c r="I599" s="16"/>
      <c r="J599" s="227"/>
      <c r="K599" s="196"/>
      <c r="L599" s="197">
        <f>G599</f>
        <v>20000</v>
      </c>
      <c r="M599" s="194"/>
      <c r="N599" s="34"/>
    </row>
    <row r="600" spans="1:14" ht="60" customHeight="1" x14ac:dyDescent="0.35">
      <c r="A600" s="29">
        <v>419</v>
      </c>
      <c r="B600" s="29" t="s">
        <v>810</v>
      </c>
      <c r="C600" s="13" t="s">
        <v>14</v>
      </c>
      <c r="D600" s="14" t="s">
        <v>117</v>
      </c>
      <c r="E600" s="14" t="s">
        <v>117</v>
      </c>
      <c r="F600" s="14" t="s">
        <v>740</v>
      </c>
      <c r="G600" s="17">
        <v>40000</v>
      </c>
      <c r="H600" s="193"/>
      <c r="I600" s="16"/>
      <c r="J600" s="227"/>
      <c r="K600" s="196"/>
      <c r="L600" s="197">
        <v>40000</v>
      </c>
      <c r="M600" s="194"/>
      <c r="N600" s="34"/>
    </row>
    <row r="601" spans="1:14" ht="60" customHeight="1" x14ac:dyDescent="0.35">
      <c r="A601" s="420">
        <v>420</v>
      </c>
      <c r="B601" s="420" t="s">
        <v>813</v>
      </c>
      <c r="C601" s="385" t="s">
        <v>14</v>
      </c>
      <c r="D601" s="416" t="s">
        <v>103</v>
      </c>
      <c r="E601" s="14" t="s">
        <v>103</v>
      </c>
      <c r="F601" s="14" t="s">
        <v>23</v>
      </c>
      <c r="G601" s="17">
        <v>30000</v>
      </c>
      <c r="H601" s="193"/>
      <c r="I601" s="16"/>
      <c r="J601" s="405"/>
      <c r="K601" s="196"/>
      <c r="L601" s="404">
        <v>80000</v>
      </c>
      <c r="M601" s="404"/>
      <c r="N601" s="358"/>
    </row>
    <row r="602" spans="1:14" ht="60" customHeight="1" x14ac:dyDescent="0.35">
      <c r="A602" s="420"/>
      <c r="B602" s="420"/>
      <c r="C602" s="385"/>
      <c r="D602" s="416"/>
      <c r="E602" s="14" t="s">
        <v>103</v>
      </c>
      <c r="F602" s="14" t="s">
        <v>332</v>
      </c>
      <c r="G602" s="17">
        <v>20000</v>
      </c>
      <c r="H602" s="193"/>
      <c r="I602" s="16"/>
      <c r="J602" s="405"/>
      <c r="K602" s="196"/>
      <c r="L602" s="404"/>
      <c r="M602" s="404"/>
      <c r="N602" s="358"/>
    </row>
    <row r="603" spans="1:14" ht="60" customHeight="1" x14ac:dyDescent="0.35">
      <c r="A603" s="420"/>
      <c r="B603" s="420"/>
      <c r="C603" s="385"/>
      <c r="D603" s="416"/>
      <c r="E603" s="14" t="s">
        <v>103</v>
      </c>
      <c r="F603" s="14" t="s">
        <v>399</v>
      </c>
      <c r="G603" s="17">
        <v>30000</v>
      </c>
      <c r="H603" s="193"/>
      <c r="I603" s="16"/>
      <c r="J603" s="405"/>
      <c r="K603" s="196"/>
      <c r="L603" s="404"/>
      <c r="M603" s="404"/>
      <c r="N603" s="358"/>
    </row>
    <row r="604" spans="1:14" ht="60" customHeight="1" x14ac:dyDescent="0.35">
      <c r="A604" s="29">
        <v>421</v>
      </c>
      <c r="B604" s="29" t="s">
        <v>814</v>
      </c>
      <c r="C604" s="13" t="s">
        <v>14</v>
      </c>
      <c r="D604" s="14" t="s">
        <v>64</v>
      </c>
      <c r="E604" s="14" t="s">
        <v>64</v>
      </c>
      <c r="F604" s="14" t="s">
        <v>65</v>
      </c>
      <c r="G604" s="17">
        <v>20000</v>
      </c>
      <c r="H604" s="193"/>
      <c r="I604" s="16"/>
      <c r="J604" s="227"/>
      <c r="K604" s="196"/>
      <c r="L604" s="197">
        <v>20000</v>
      </c>
      <c r="M604" s="194"/>
      <c r="N604" s="34"/>
    </row>
    <row r="605" spans="1:14" ht="60" customHeight="1" x14ac:dyDescent="0.35">
      <c r="A605" s="29">
        <v>422</v>
      </c>
      <c r="B605" s="29" t="s">
        <v>815</v>
      </c>
      <c r="C605" s="13" t="s">
        <v>14</v>
      </c>
      <c r="D605" s="14" t="s">
        <v>174</v>
      </c>
      <c r="E605" s="14" t="s">
        <v>174</v>
      </c>
      <c r="F605" s="14" t="s">
        <v>506</v>
      </c>
      <c r="G605" s="17">
        <v>30000</v>
      </c>
      <c r="H605" s="193"/>
      <c r="I605" s="16"/>
      <c r="J605" s="227"/>
      <c r="K605" s="196"/>
      <c r="L605" s="197">
        <v>30000</v>
      </c>
      <c r="M605" s="194"/>
      <c r="N605" s="34"/>
    </row>
    <row r="606" spans="1:14" ht="60" customHeight="1" x14ac:dyDescent="0.35">
      <c r="A606" s="29">
        <v>423</v>
      </c>
      <c r="B606" s="29" t="s">
        <v>816</v>
      </c>
      <c r="C606" s="13" t="s">
        <v>14</v>
      </c>
      <c r="D606" s="14" t="s">
        <v>64</v>
      </c>
      <c r="E606" s="14" t="s">
        <v>64</v>
      </c>
      <c r="F606" s="14" t="s">
        <v>69</v>
      </c>
      <c r="G606" s="17">
        <v>20000</v>
      </c>
      <c r="H606" s="193"/>
      <c r="I606" s="16"/>
      <c r="J606" s="227"/>
      <c r="K606" s="196"/>
      <c r="L606" s="197">
        <v>20000</v>
      </c>
      <c r="M606" s="194"/>
      <c r="N606" s="34"/>
    </row>
    <row r="607" spans="1:14" ht="60" customHeight="1" x14ac:dyDescent="0.35">
      <c r="A607" s="29">
        <v>424</v>
      </c>
      <c r="B607" s="29" t="s">
        <v>817</v>
      </c>
      <c r="C607" s="13" t="s">
        <v>14</v>
      </c>
      <c r="D607" s="14" t="s">
        <v>302</v>
      </c>
      <c r="E607" s="14" t="s">
        <v>302</v>
      </c>
      <c r="F607" s="14" t="s">
        <v>303</v>
      </c>
      <c r="G607" s="17">
        <v>40000</v>
      </c>
      <c r="H607" s="193"/>
      <c r="I607" s="16"/>
      <c r="J607" s="227"/>
      <c r="K607" s="196"/>
      <c r="L607" s="197">
        <v>40000</v>
      </c>
      <c r="M607" s="194"/>
      <c r="N607" s="34"/>
    </row>
    <row r="608" spans="1:14" ht="60" customHeight="1" x14ac:dyDescent="0.35">
      <c r="A608" s="29">
        <v>425</v>
      </c>
      <c r="B608" s="29" t="s">
        <v>818</v>
      </c>
      <c r="C608" s="13" t="s">
        <v>14</v>
      </c>
      <c r="D608" s="14" t="s">
        <v>161</v>
      </c>
      <c r="E608" s="14" t="s">
        <v>161</v>
      </c>
      <c r="F608" s="14" t="s">
        <v>246</v>
      </c>
      <c r="G608" s="17">
        <v>50000</v>
      </c>
      <c r="H608" s="193"/>
      <c r="I608" s="16"/>
      <c r="J608" s="227"/>
      <c r="K608" s="196"/>
      <c r="L608" s="197">
        <v>50000</v>
      </c>
      <c r="M608" s="194"/>
      <c r="N608" s="34"/>
    </row>
    <row r="609" spans="1:14" ht="60" customHeight="1" x14ac:dyDescent="0.35">
      <c r="A609" s="420">
        <v>426</v>
      </c>
      <c r="B609" s="420" t="s">
        <v>819</v>
      </c>
      <c r="C609" s="13" t="s">
        <v>14</v>
      </c>
      <c r="D609" s="14" t="s">
        <v>161</v>
      </c>
      <c r="E609" s="14" t="s">
        <v>161</v>
      </c>
      <c r="F609" s="14" t="s">
        <v>246</v>
      </c>
      <c r="G609" s="17">
        <v>30000</v>
      </c>
      <c r="H609" s="193"/>
      <c r="I609" s="16"/>
      <c r="J609" s="405"/>
      <c r="K609" s="196"/>
      <c r="L609" s="404">
        <v>50000</v>
      </c>
      <c r="M609" s="404"/>
      <c r="N609" s="358"/>
    </row>
    <row r="610" spans="1:14" ht="60" customHeight="1" x14ac:dyDescent="0.35">
      <c r="A610" s="420"/>
      <c r="B610" s="420"/>
      <c r="C610" s="13" t="s">
        <v>39</v>
      </c>
      <c r="D610" s="14" t="s">
        <v>161</v>
      </c>
      <c r="E610" s="14" t="s">
        <v>161</v>
      </c>
      <c r="F610" s="14" t="s">
        <v>246</v>
      </c>
      <c r="G610" s="17">
        <v>20000</v>
      </c>
      <c r="H610" s="193"/>
      <c r="I610" s="16"/>
      <c r="J610" s="405"/>
      <c r="K610" s="196"/>
      <c r="L610" s="404"/>
      <c r="M610" s="404"/>
      <c r="N610" s="358"/>
    </row>
    <row r="611" spans="1:14" ht="60" customHeight="1" x14ac:dyDescent="0.35">
      <c r="A611" s="29">
        <v>427</v>
      </c>
      <c r="B611" s="29" t="s">
        <v>820</v>
      </c>
      <c r="C611" s="13" t="s">
        <v>14</v>
      </c>
      <c r="D611" s="14" t="s">
        <v>15</v>
      </c>
      <c r="E611" s="14" t="s">
        <v>64</v>
      </c>
      <c r="F611" s="14" t="s">
        <v>85</v>
      </c>
      <c r="G611" s="17">
        <v>30000</v>
      </c>
      <c r="H611" s="193"/>
      <c r="I611" s="16"/>
      <c r="J611" s="227"/>
      <c r="K611" s="196"/>
      <c r="L611" s="197">
        <v>30000</v>
      </c>
      <c r="M611" s="194"/>
      <c r="N611" s="34"/>
    </row>
    <row r="612" spans="1:14" ht="60" customHeight="1" x14ac:dyDescent="0.35">
      <c r="A612" s="29">
        <v>428</v>
      </c>
      <c r="B612" s="29" t="s">
        <v>821</v>
      </c>
      <c r="C612" s="13" t="s">
        <v>14</v>
      </c>
      <c r="D612" s="14" t="s">
        <v>103</v>
      </c>
      <c r="E612" s="14" t="s">
        <v>103</v>
      </c>
      <c r="F612" s="14" t="s">
        <v>23</v>
      </c>
      <c r="G612" s="17">
        <v>30000</v>
      </c>
      <c r="H612" s="193"/>
      <c r="I612" s="16"/>
      <c r="J612" s="227"/>
      <c r="K612" s="196"/>
      <c r="L612" s="197">
        <v>30000</v>
      </c>
      <c r="M612" s="194"/>
      <c r="N612" s="34"/>
    </row>
    <row r="613" spans="1:14" ht="60" customHeight="1" x14ac:dyDescent="0.35">
      <c r="A613" s="420">
        <v>429</v>
      </c>
      <c r="B613" s="420" t="s">
        <v>823</v>
      </c>
      <c r="C613" s="385" t="s">
        <v>14</v>
      </c>
      <c r="D613" s="416" t="s">
        <v>579</v>
      </c>
      <c r="E613" s="14" t="s">
        <v>579</v>
      </c>
      <c r="F613" s="14" t="s">
        <v>23</v>
      </c>
      <c r="G613" s="17">
        <v>40000</v>
      </c>
      <c r="H613" s="193"/>
      <c r="I613" s="16"/>
      <c r="J613" s="405"/>
      <c r="K613" s="196"/>
      <c r="L613" s="404">
        <v>100000</v>
      </c>
      <c r="M613" s="404"/>
      <c r="N613" s="358"/>
    </row>
    <row r="614" spans="1:14" ht="60" customHeight="1" x14ac:dyDescent="0.35">
      <c r="A614" s="420"/>
      <c r="B614" s="420"/>
      <c r="C614" s="385"/>
      <c r="D614" s="416"/>
      <c r="E614" s="14" t="s">
        <v>579</v>
      </c>
      <c r="F614" s="14" t="s">
        <v>678</v>
      </c>
      <c r="G614" s="17">
        <v>40000</v>
      </c>
      <c r="H614" s="193"/>
      <c r="I614" s="16"/>
      <c r="J614" s="405"/>
      <c r="K614" s="196"/>
      <c r="L614" s="404"/>
      <c r="M614" s="404"/>
      <c r="N614" s="358"/>
    </row>
    <row r="615" spans="1:14" ht="60" customHeight="1" x14ac:dyDescent="0.35">
      <c r="A615" s="420"/>
      <c r="B615" s="420"/>
      <c r="C615" s="385"/>
      <c r="D615" s="416"/>
      <c r="E615" s="14" t="s">
        <v>579</v>
      </c>
      <c r="F615" s="14" t="s">
        <v>824</v>
      </c>
      <c r="G615" s="17">
        <v>20000</v>
      </c>
      <c r="H615" s="193"/>
      <c r="I615" s="16"/>
      <c r="J615" s="405"/>
      <c r="K615" s="196"/>
      <c r="L615" s="404"/>
      <c r="M615" s="404"/>
      <c r="N615" s="358"/>
    </row>
    <row r="616" spans="1:14" ht="60" customHeight="1" x14ac:dyDescent="0.35">
      <c r="A616" s="29">
        <v>430</v>
      </c>
      <c r="B616" s="29" t="s">
        <v>825</v>
      </c>
      <c r="C616" s="13" t="s">
        <v>14</v>
      </c>
      <c r="D616" s="14" t="s">
        <v>22</v>
      </c>
      <c r="E616" s="14" t="s">
        <v>22</v>
      </c>
      <c r="F616" s="14" t="s">
        <v>826</v>
      </c>
      <c r="G616" s="17">
        <v>30000</v>
      </c>
      <c r="H616" s="193"/>
      <c r="I616" s="16"/>
      <c r="J616" s="227"/>
      <c r="K616" s="196"/>
      <c r="L616" s="197">
        <v>30000</v>
      </c>
      <c r="M616" s="194"/>
      <c r="N616" s="34"/>
    </row>
    <row r="617" spans="1:14" ht="60" customHeight="1" x14ac:dyDescent="0.35">
      <c r="A617" s="29">
        <v>431</v>
      </c>
      <c r="B617" s="29" t="s">
        <v>827</v>
      </c>
      <c r="C617" s="13" t="s">
        <v>14</v>
      </c>
      <c r="D617" s="14" t="s">
        <v>174</v>
      </c>
      <c r="E617" s="14" t="s">
        <v>174</v>
      </c>
      <c r="F617" s="14" t="s">
        <v>412</v>
      </c>
      <c r="G617" s="17">
        <v>30000</v>
      </c>
      <c r="H617" s="193"/>
      <c r="I617" s="16"/>
      <c r="J617" s="227"/>
      <c r="K617" s="196"/>
      <c r="L617" s="197">
        <v>30000</v>
      </c>
      <c r="M617" s="194"/>
      <c r="N617" s="34"/>
    </row>
    <row r="618" spans="1:14" ht="60" customHeight="1" x14ac:dyDescent="0.35">
      <c r="A618" s="420">
        <v>432</v>
      </c>
      <c r="B618" s="420" t="s">
        <v>828</v>
      </c>
      <c r="C618" s="385" t="s">
        <v>14</v>
      </c>
      <c r="D618" s="416" t="s">
        <v>174</v>
      </c>
      <c r="E618" s="14" t="s">
        <v>174</v>
      </c>
      <c r="F618" s="14" t="s">
        <v>348</v>
      </c>
      <c r="G618" s="17">
        <v>40000</v>
      </c>
      <c r="H618" s="193"/>
      <c r="I618" s="16"/>
      <c r="J618" s="405"/>
      <c r="K618" s="196"/>
      <c r="L618" s="404">
        <v>120000</v>
      </c>
      <c r="M618" s="404"/>
      <c r="N618" s="358"/>
    </row>
    <row r="619" spans="1:14" ht="60" customHeight="1" x14ac:dyDescent="0.35">
      <c r="A619" s="420"/>
      <c r="B619" s="420"/>
      <c r="C619" s="385"/>
      <c r="D619" s="416"/>
      <c r="E619" s="14" t="s">
        <v>174</v>
      </c>
      <c r="F619" s="14" t="s">
        <v>327</v>
      </c>
      <c r="G619" s="17">
        <v>40000</v>
      </c>
      <c r="H619" s="193"/>
      <c r="I619" s="16"/>
      <c r="J619" s="405"/>
      <c r="K619" s="196"/>
      <c r="L619" s="404"/>
      <c r="M619" s="404"/>
      <c r="N619" s="358"/>
    </row>
    <row r="620" spans="1:14" ht="60" customHeight="1" x14ac:dyDescent="0.35">
      <c r="A620" s="420"/>
      <c r="B620" s="420"/>
      <c r="C620" s="385"/>
      <c r="D620" s="416"/>
      <c r="E620" s="14" t="s">
        <v>15</v>
      </c>
      <c r="F620" s="14" t="s">
        <v>274</v>
      </c>
      <c r="G620" s="17">
        <v>40000</v>
      </c>
      <c r="H620" s="193"/>
      <c r="I620" s="16"/>
      <c r="J620" s="405"/>
      <c r="K620" s="196"/>
      <c r="L620" s="404"/>
      <c r="M620" s="404"/>
      <c r="N620" s="358"/>
    </row>
    <row r="621" spans="1:14" ht="60" customHeight="1" x14ac:dyDescent="0.35">
      <c r="A621" s="420">
        <v>433</v>
      </c>
      <c r="B621" s="420" t="s">
        <v>829</v>
      </c>
      <c r="C621" s="385" t="s">
        <v>39</v>
      </c>
      <c r="D621" s="416" t="s">
        <v>174</v>
      </c>
      <c r="E621" s="14" t="s">
        <v>174</v>
      </c>
      <c r="F621" s="14" t="s">
        <v>348</v>
      </c>
      <c r="G621" s="17">
        <v>40000</v>
      </c>
      <c r="H621" s="193"/>
      <c r="I621" s="16"/>
      <c r="J621" s="405"/>
      <c r="K621" s="196"/>
      <c r="L621" s="404">
        <v>80000</v>
      </c>
      <c r="M621" s="404"/>
      <c r="N621" s="358"/>
    </row>
    <row r="622" spans="1:14" ht="60" customHeight="1" x14ac:dyDescent="0.35">
      <c r="A622" s="420"/>
      <c r="B622" s="420"/>
      <c r="C622" s="385"/>
      <c r="D622" s="416"/>
      <c r="E622" s="14" t="s">
        <v>174</v>
      </c>
      <c r="F622" s="14" t="s">
        <v>208</v>
      </c>
      <c r="G622" s="17">
        <v>40000</v>
      </c>
      <c r="H622" s="193"/>
      <c r="I622" s="16"/>
      <c r="J622" s="405"/>
      <c r="K622" s="196"/>
      <c r="L622" s="404"/>
      <c r="M622" s="404"/>
      <c r="N622" s="358"/>
    </row>
    <row r="623" spans="1:14" ht="60" customHeight="1" x14ac:dyDescent="0.35">
      <c r="A623" s="29">
        <v>434</v>
      </c>
      <c r="B623" s="29" t="s">
        <v>830</v>
      </c>
      <c r="C623" s="13" t="s">
        <v>14</v>
      </c>
      <c r="D623" s="14" t="s">
        <v>64</v>
      </c>
      <c r="E623" s="14" t="s">
        <v>64</v>
      </c>
      <c r="F623" s="14" t="s">
        <v>65</v>
      </c>
      <c r="G623" s="17">
        <v>20000</v>
      </c>
      <c r="H623" s="193"/>
      <c r="I623" s="16"/>
      <c r="J623" s="227"/>
      <c r="K623" s="196"/>
      <c r="L623" s="197">
        <v>20000</v>
      </c>
      <c r="M623" s="194"/>
      <c r="N623" s="34"/>
    </row>
    <row r="624" spans="1:14" ht="60" customHeight="1" x14ac:dyDescent="0.35">
      <c r="A624" s="29">
        <v>435</v>
      </c>
      <c r="B624" s="29" t="s">
        <v>831</v>
      </c>
      <c r="C624" s="13" t="s">
        <v>14</v>
      </c>
      <c r="D624" s="14" t="s">
        <v>594</v>
      </c>
      <c r="E624" s="14" t="s">
        <v>594</v>
      </c>
      <c r="F624" s="14" t="s">
        <v>832</v>
      </c>
      <c r="G624" s="17">
        <v>40000</v>
      </c>
      <c r="H624" s="193"/>
      <c r="I624" s="16"/>
      <c r="J624" s="227"/>
      <c r="K624" s="196"/>
      <c r="L624" s="197">
        <v>40000</v>
      </c>
      <c r="M624" s="194"/>
      <c r="N624" s="34"/>
    </row>
    <row r="625" spans="1:14" ht="60" customHeight="1" x14ac:dyDescent="0.35">
      <c r="A625" s="29">
        <v>436</v>
      </c>
      <c r="B625" s="29" t="s">
        <v>833</v>
      </c>
      <c r="C625" s="13" t="s">
        <v>14</v>
      </c>
      <c r="D625" s="14" t="s">
        <v>174</v>
      </c>
      <c r="E625" s="14" t="s">
        <v>174</v>
      </c>
      <c r="F625" s="14" t="s">
        <v>327</v>
      </c>
      <c r="G625" s="17">
        <v>40000</v>
      </c>
      <c r="H625" s="193"/>
      <c r="I625" s="16"/>
      <c r="J625" s="227"/>
      <c r="K625" s="196"/>
      <c r="L625" s="197">
        <v>40000</v>
      </c>
      <c r="M625" s="194"/>
      <c r="N625" s="34"/>
    </row>
    <row r="626" spans="1:14" ht="60" customHeight="1" x14ac:dyDescent="0.35">
      <c r="A626" s="29">
        <v>437</v>
      </c>
      <c r="B626" s="29" t="s">
        <v>834</v>
      </c>
      <c r="C626" s="13" t="s">
        <v>14</v>
      </c>
      <c r="D626" s="14" t="s">
        <v>289</v>
      </c>
      <c r="E626" s="14" t="s">
        <v>30</v>
      </c>
      <c r="F626" s="14" t="s">
        <v>122</v>
      </c>
      <c r="G626" s="17">
        <v>50000</v>
      </c>
      <c r="H626" s="193"/>
      <c r="I626" s="16"/>
      <c r="J626" s="227"/>
      <c r="K626" s="196"/>
      <c r="L626" s="197">
        <v>50000</v>
      </c>
      <c r="M626" s="194"/>
      <c r="N626" s="34"/>
    </row>
    <row r="627" spans="1:14" ht="60" customHeight="1" x14ac:dyDescent="0.35">
      <c r="A627" s="29">
        <v>438</v>
      </c>
      <c r="B627" s="29" t="s">
        <v>835</v>
      </c>
      <c r="C627" s="13" t="s">
        <v>14</v>
      </c>
      <c r="D627" s="14" t="s">
        <v>464</v>
      </c>
      <c r="E627" s="14" t="s">
        <v>464</v>
      </c>
      <c r="F627" s="14" t="s">
        <v>836</v>
      </c>
      <c r="G627" s="17">
        <v>30000</v>
      </c>
      <c r="H627" s="193"/>
      <c r="I627" s="16"/>
      <c r="J627" s="227"/>
      <c r="K627" s="196"/>
      <c r="L627" s="197">
        <v>30000</v>
      </c>
      <c r="M627" s="194"/>
      <c r="N627" s="34"/>
    </row>
    <row r="628" spans="1:14" ht="60" customHeight="1" x14ac:dyDescent="0.35">
      <c r="A628" s="29">
        <v>439</v>
      </c>
      <c r="B628" s="29" t="s">
        <v>837</v>
      </c>
      <c r="C628" s="13" t="s">
        <v>14</v>
      </c>
      <c r="D628" s="14" t="s">
        <v>157</v>
      </c>
      <c r="E628" s="14" t="s">
        <v>157</v>
      </c>
      <c r="F628" s="14" t="s">
        <v>199</v>
      </c>
      <c r="G628" s="17">
        <v>25000</v>
      </c>
      <c r="H628" s="193"/>
      <c r="I628" s="16"/>
      <c r="J628" s="227"/>
      <c r="K628" s="196"/>
      <c r="L628" s="197">
        <v>25000</v>
      </c>
      <c r="M628" s="194"/>
      <c r="N628" s="34"/>
    </row>
    <row r="629" spans="1:14" ht="60" customHeight="1" x14ac:dyDescent="0.35">
      <c r="A629" s="29">
        <v>440</v>
      </c>
      <c r="B629" s="29" t="s">
        <v>840</v>
      </c>
      <c r="C629" s="13" t="s">
        <v>14</v>
      </c>
      <c r="D629" s="14" t="s">
        <v>464</v>
      </c>
      <c r="E629" s="14" t="s">
        <v>464</v>
      </c>
      <c r="F629" s="14" t="s">
        <v>836</v>
      </c>
      <c r="G629" s="17">
        <v>40000</v>
      </c>
      <c r="H629" s="193"/>
      <c r="I629" s="16"/>
      <c r="J629" s="227"/>
      <c r="K629" s="195"/>
      <c r="L629" s="197">
        <v>40000</v>
      </c>
      <c r="M629" s="194"/>
      <c r="N629" s="34"/>
    </row>
    <row r="630" spans="1:14" ht="60" customHeight="1" x14ac:dyDescent="0.35">
      <c r="A630" s="29">
        <v>441</v>
      </c>
      <c r="B630" s="29" t="s">
        <v>841</v>
      </c>
      <c r="C630" s="13" t="s">
        <v>14</v>
      </c>
      <c r="D630" s="14" t="s">
        <v>64</v>
      </c>
      <c r="E630" s="14" t="s">
        <v>64</v>
      </c>
      <c r="F630" s="14" t="s">
        <v>342</v>
      </c>
      <c r="G630" s="17">
        <v>40000</v>
      </c>
      <c r="H630" s="193"/>
      <c r="I630" s="16"/>
      <c r="J630" s="227"/>
      <c r="K630" s="195"/>
      <c r="L630" s="197">
        <v>40000</v>
      </c>
      <c r="M630" s="194"/>
      <c r="N630" s="34"/>
    </row>
    <row r="631" spans="1:14" ht="60" customHeight="1" x14ac:dyDescent="0.35">
      <c r="A631" s="29">
        <v>442</v>
      </c>
      <c r="B631" s="29" t="s">
        <v>842</v>
      </c>
      <c r="C631" s="13" t="s">
        <v>14</v>
      </c>
      <c r="D631" s="14" t="s">
        <v>16</v>
      </c>
      <c r="E631" s="14" t="s">
        <v>16</v>
      </c>
      <c r="F631" s="14" t="s">
        <v>23</v>
      </c>
      <c r="G631" s="17">
        <v>20000</v>
      </c>
      <c r="H631" s="193"/>
      <c r="I631" s="16"/>
      <c r="J631" s="227"/>
      <c r="K631" s="195"/>
      <c r="L631" s="197">
        <v>20000</v>
      </c>
      <c r="M631" s="194"/>
      <c r="N631" s="34"/>
    </row>
    <row r="632" spans="1:14" ht="60" customHeight="1" x14ac:dyDescent="0.35">
      <c r="A632" s="29">
        <v>443</v>
      </c>
      <c r="B632" s="29" t="s">
        <v>843</v>
      </c>
      <c r="C632" s="13" t="s">
        <v>14</v>
      </c>
      <c r="D632" s="14" t="s">
        <v>157</v>
      </c>
      <c r="E632" s="14" t="s">
        <v>157</v>
      </c>
      <c r="F632" s="14" t="s">
        <v>844</v>
      </c>
      <c r="G632" s="17">
        <v>50000</v>
      </c>
      <c r="H632" s="193"/>
      <c r="I632" s="16"/>
      <c r="J632" s="227"/>
      <c r="K632" s="195"/>
      <c r="L632" s="197">
        <v>50000</v>
      </c>
      <c r="M632" s="194"/>
      <c r="N632" s="34"/>
    </row>
    <row r="633" spans="1:14" ht="60" customHeight="1" x14ac:dyDescent="0.35">
      <c r="A633" s="29">
        <v>444</v>
      </c>
      <c r="B633" s="29" t="s">
        <v>845</v>
      </c>
      <c r="C633" s="13" t="s">
        <v>390</v>
      </c>
      <c r="D633" s="14" t="s">
        <v>54</v>
      </c>
      <c r="E633" s="14" t="s">
        <v>54</v>
      </c>
      <c r="F633" s="14" t="s">
        <v>470</v>
      </c>
      <c r="G633" s="17">
        <v>5000</v>
      </c>
      <c r="H633" s="193"/>
      <c r="I633" s="16"/>
      <c r="J633" s="227"/>
      <c r="K633" s="195"/>
      <c r="L633" s="197">
        <v>5000</v>
      </c>
      <c r="M633" s="194"/>
      <c r="N633" s="34"/>
    </row>
    <row r="634" spans="1:14" ht="60" customHeight="1" x14ac:dyDescent="0.35">
      <c r="A634" s="29">
        <v>445</v>
      </c>
      <c r="B634" s="29" t="s">
        <v>846</v>
      </c>
      <c r="C634" s="13" t="s">
        <v>390</v>
      </c>
      <c r="D634" s="14" t="s">
        <v>54</v>
      </c>
      <c r="E634" s="14" t="s">
        <v>54</v>
      </c>
      <c r="F634" s="14" t="s">
        <v>470</v>
      </c>
      <c r="G634" s="17">
        <v>3000</v>
      </c>
      <c r="H634" s="193"/>
      <c r="I634" s="16"/>
      <c r="J634" s="227"/>
      <c r="K634" s="195"/>
      <c r="L634" s="197">
        <v>3000</v>
      </c>
      <c r="M634" s="194"/>
      <c r="N634" s="34"/>
    </row>
    <row r="635" spans="1:14" ht="60" customHeight="1" x14ac:dyDescent="0.35">
      <c r="A635" s="29">
        <v>446</v>
      </c>
      <c r="B635" s="29" t="s">
        <v>848</v>
      </c>
      <c r="C635" s="13" t="s">
        <v>14</v>
      </c>
      <c r="D635" s="14" t="s">
        <v>64</v>
      </c>
      <c r="E635" s="14" t="s">
        <v>64</v>
      </c>
      <c r="F635" s="14" t="s">
        <v>98</v>
      </c>
      <c r="G635" s="17">
        <v>40000</v>
      </c>
      <c r="H635" s="193"/>
      <c r="I635" s="16"/>
      <c r="J635" s="227"/>
      <c r="K635" s="195"/>
      <c r="L635" s="197">
        <v>40000</v>
      </c>
      <c r="M635" s="194"/>
      <c r="N635" s="34"/>
    </row>
    <row r="636" spans="1:14" ht="60" customHeight="1" x14ac:dyDescent="0.35">
      <c r="A636" s="29">
        <v>447</v>
      </c>
      <c r="B636" s="29" t="s">
        <v>849</v>
      </c>
      <c r="C636" s="13" t="s">
        <v>14</v>
      </c>
      <c r="D636" s="14" t="s">
        <v>117</v>
      </c>
      <c r="E636" s="14" t="s">
        <v>161</v>
      </c>
      <c r="F636" s="14" t="s">
        <v>850</v>
      </c>
      <c r="G636" s="17">
        <v>40000</v>
      </c>
      <c r="H636" s="193"/>
      <c r="I636" s="16"/>
      <c r="J636" s="227"/>
      <c r="K636" s="195"/>
      <c r="L636" s="197">
        <v>40000</v>
      </c>
      <c r="M636" s="194"/>
      <c r="N636" s="34"/>
    </row>
    <row r="637" spans="1:14" ht="60" customHeight="1" x14ac:dyDescent="0.35">
      <c r="A637" s="29">
        <v>448</v>
      </c>
      <c r="B637" s="29" t="s">
        <v>851</v>
      </c>
      <c r="C637" s="13" t="s">
        <v>14</v>
      </c>
      <c r="D637" s="14" t="s">
        <v>161</v>
      </c>
      <c r="E637" s="14" t="s">
        <v>161</v>
      </c>
      <c r="F637" s="14" t="s">
        <v>709</v>
      </c>
      <c r="G637" s="17">
        <v>30000</v>
      </c>
      <c r="H637" s="193"/>
      <c r="I637" s="16"/>
      <c r="J637" s="227"/>
      <c r="K637" s="195"/>
      <c r="L637" s="197">
        <v>30000</v>
      </c>
      <c r="M637" s="194"/>
      <c r="N637" s="34"/>
    </row>
    <row r="638" spans="1:14" ht="60" customHeight="1" x14ac:dyDescent="0.35">
      <c r="A638" s="29">
        <v>449</v>
      </c>
      <c r="B638" s="29" t="s">
        <v>852</v>
      </c>
      <c r="C638" s="13" t="s">
        <v>14</v>
      </c>
      <c r="D638" s="14" t="s">
        <v>161</v>
      </c>
      <c r="E638" s="14" t="s">
        <v>161</v>
      </c>
      <c r="F638" s="14" t="s">
        <v>556</v>
      </c>
      <c r="G638" s="17">
        <v>40000</v>
      </c>
      <c r="H638" s="193"/>
      <c r="I638" s="16"/>
      <c r="J638" s="227"/>
      <c r="K638" s="195"/>
      <c r="L638" s="197">
        <v>40000</v>
      </c>
      <c r="M638" s="194"/>
      <c r="N638" s="34"/>
    </row>
    <row r="639" spans="1:14" ht="60" customHeight="1" x14ac:dyDescent="0.35">
      <c r="A639" s="29">
        <v>450</v>
      </c>
      <c r="B639" s="29" t="s">
        <v>853</v>
      </c>
      <c r="C639" s="13" t="s">
        <v>14</v>
      </c>
      <c r="D639" s="14" t="s">
        <v>46</v>
      </c>
      <c r="E639" s="14" t="s">
        <v>46</v>
      </c>
      <c r="F639" s="14" t="s">
        <v>380</v>
      </c>
      <c r="G639" s="17">
        <v>20000</v>
      </c>
      <c r="H639" s="193"/>
      <c r="I639" s="16"/>
      <c r="J639" s="227"/>
      <c r="K639" s="195"/>
      <c r="L639" s="197">
        <v>20000</v>
      </c>
      <c r="M639" s="194"/>
      <c r="N639" s="34"/>
    </row>
    <row r="640" spans="1:14" ht="60" customHeight="1" x14ac:dyDescent="0.35">
      <c r="A640" s="29">
        <v>451</v>
      </c>
      <c r="B640" s="29" t="s">
        <v>861</v>
      </c>
      <c r="C640" s="13" t="s">
        <v>14</v>
      </c>
      <c r="D640" s="14" t="s">
        <v>54</v>
      </c>
      <c r="E640" s="14" t="s">
        <v>54</v>
      </c>
      <c r="F640" s="14" t="s">
        <v>862</v>
      </c>
      <c r="G640" s="17">
        <v>30000</v>
      </c>
      <c r="H640" s="193"/>
      <c r="I640" s="16"/>
      <c r="J640" s="227"/>
      <c r="K640" s="195"/>
      <c r="L640" s="197">
        <v>30000</v>
      </c>
      <c r="M640" s="194"/>
      <c r="N640" s="34"/>
    </row>
    <row r="641" spans="1:14" ht="60" customHeight="1" x14ac:dyDescent="0.35">
      <c r="A641" s="420">
        <v>452</v>
      </c>
      <c r="B641" s="420" t="s">
        <v>863</v>
      </c>
      <c r="C641" s="385" t="s">
        <v>605</v>
      </c>
      <c r="D641" s="416" t="s">
        <v>40</v>
      </c>
      <c r="E641" s="14" t="s">
        <v>40</v>
      </c>
      <c r="F641" s="14" t="s">
        <v>864</v>
      </c>
      <c r="G641" s="17">
        <v>12000</v>
      </c>
      <c r="H641" s="193"/>
      <c r="I641" s="16"/>
      <c r="J641" s="405"/>
      <c r="K641" s="195" t="s">
        <v>1099</v>
      </c>
      <c r="L641" s="404">
        <v>18000</v>
      </c>
      <c r="M641" s="404"/>
      <c r="N641" s="358"/>
    </row>
    <row r="642" spans="1:14" ht="60" customHeight="1" x14ac:dyDescent="0.35">
      <c r="A642" s="420"/>
      <c r="B642" s="420"/>
      <c r="C642" s="385"/>
      <c r="D642" s="416"/>
      <c r="E642" s="14" t="s">
        <v>167</v>
      </c>
      <c r="F642" s="14" t="s">
        <v>865</v>
      </c>
      <c r="G642" s="17">
        <v>4000</v>
      </c>
      <c r="H642" s="193"/>
      <c r="I642" s="16"/>
      <c r="J642" s="405"/>
      <c r="K642" s="195"/>
      <c r="L642" s="404"/>
      <c r="M642" s="404"/>
      <c r="N642" s="358"/>
    </row>
    <row r="643" spans="1:14" ht="60" customHeight="1" x14ac:dyDescent="0.35">
      <c r="A643" s="420"/>
      <c r="B643" s="420"/>
      <c r="C643" s="385"/>
      <c r="D643" s="416"/>
      <c r="E643" s="14" t="s">
        <v>167</v>
      </c>
      <c r="F643" s="14" t="s">
        <v>866</v>
      </c>
      <c r="G643" s="17">
        <v>2000</v>
      </c>
      <c r="H643" s="193"/>
      <c r="I643" s="16"/>
      <c r="J643" s="405"/>
      <c r="K643" s="195"/>
      <c r="L643" s="404"/>
      <c r="M643" s="404"/>
      <c r="N643" s="358"/>
    </row>
    <row r="644" spans="1:14" ht="60" customHeight="1" x14ac:dyDescent="0.35">
      <c r="A644" s="29">
        <v>453</v>
      </c>
      <c r="B644" s="29" t="s">
        <v>867</v>
      </c>
      <c r="C644" s="13" t="s">
        <v>14</v>
      </c>
      <c r="D644" s="14" t="s">
        <v>20</v>
      </c>
      <c r="E644" s="14" t="s">
        <v>20</v>
      </c>
      <c r="F644" s="14" t="s">
        <v>23</v>
      </c>
      <c r="G644" s="17">
        <v>40000</v>
      </c>
      <c r="H644" s="193"/>
      <c r="I644" s="16"/>
      <c r="J644" s="227"/>
      <c r="K644" s="195"/>
      <c r="L644" s="194">
        <v>40000</v>
      </c>
      <c r="M644" s="194"/>
      <c r="N644" s="34"/>
    </row>
    <row r="645" spans="1:14" ht="60" customHeight="1" x14ac:dyDescent="0.35">
      <c r="A645" s="29">
        <v>454</v>
      </c>
      <c r="B645" s="29" t="s">
        <v>868</v>
      </c>
      <c r="C645" s="13" t="s">
        <v>39</v>
      </c>
      <c r="D645" s="14" t="s">
        <v>174</v>
      </c>
      <c r="E645" s="14" t="s">
        <v>174</v>
      </c>
      <c r="F645" s="14" t="s">
        <v>506</v>
      </c>
      <c r="G645" s="17">
        <v>40000</v>
      </c>
      <c r="H645" s="193"/>
      <c r="I645" s="16"/>
      <c r="J645" s="227"/>
      <c r="K645" s="195"/>
      <c r="L645" s="194">
        <v>40000</v>
      </c>
      <c r="M645" s="194"/>
      <c r="N645" s="34"/>
    </row>
    <row r="646" spans="1:14" ht="60" customHeight="1" x14ac:dyDescent="0.35">
      <c r="A646" s="5">
        <v>455</v>
      </c>
      <c r="B646" s="5" t="s">
        <v>869</v>
      </c>
      <c r="C646" s="13" t="s">
        <v>14</v>
      </c>
      <c r="D646" s="14" t="s">
        <v>64</v>
      </c>
      <c r="E646" s="14" t="s">
        <v>64</v>
      </c>
      <c r="F646" s="14" t="s">
        <v>173</v>
      </c>
      <c r="G646" s="17">
        <v>40000</v>
      </c>
      <c r="H646" s="193"/>
      <c r="I646" s="16"/>
      <c r="J646" s="226"/>
      <c r="K646" s="195"/>
      <c r="L646" s="197">
        <v>40000</v>
      </c>
      <c r="M646" s="197"/>
      <c r="N646" s="280"/>
    </row>
    <row r="647" spans="1:14" ht="60" customHeight="1" x14ac:dyDescent="0.35">
      <c r="A647" s="5">
        <v>456</v>
      </c>
      <c r="B647" s="5" t="s">
        <v>871</v>
      </c>
      <c r="C647" s="13" t="s">
        <v>14</v>
      </c>
      <c r="D647" s="14" t="s">
        <v>15</v>
      </c>
      <c r="E647" s="14" t="s">
        <v>15</v>
      </c>
      <c r="F647" s="14" t="s">
        <v>872</v>
      </c>
      <c r="G647" s="17">
        <v>30000</v>
      </c>
      <c r="H647" s="193"/>
      <c r="I647" s="16"/>
      <c r="J647" s="226"/>
      <c r="K647" s="195"/>
      <c r="L647" s="197">
        <v>30000</v>
      </c>
      <c r="M647" s="197"/>
      <c r="N647" s="280"/>
    </row>
    <row r="648" spans="1:14" ht="60" customHeight="1" x14ac:dyDescent="0.35">
      <c r="A648" s="5">
        <v>457</v>
      </c>
      <c r="B648" s="5" t="s">
        <v>883</v>
      </c>
      <c r="C648" s="13" t="s">
        <v>14</v>
      </c>
      <c r="D648" s="14" t="s">
        <v>16</v>
      </c>
      <c r="E648" s="14" t="s">
        <v>16</v>
      </c>
      <c r="F648" s="14" t="s">
        <v>110</v>
      </c>
      <c r="G648" s="17">
        <v>30000</v>
      </c>
      <c r="H648" s="193"/>
      <c r="I648" s="16"/>
      <c r="J648" s="226"/>
      <c r="K648" s="34"/>
      <c r="L648" s="197">
        <v>30000</v>
      </c>
      <c r="M648" s="197"/>
      <c r="N648" s="280"/>
    </row>
    <row r="649" spans="1:14" ht="60" customHeight="1" x14ac:dyDescent="0.35">
      <c r="A649" s="5">
        <v>458</v>
      </c>
      <c r="B649" s="5" t="s">
        <v>882</v>
      </c>
      <c r="C649" s="13" t="s">
        <v>14</v>
      </c>
      <c r="D649" s="14" t="s">
        <v>114</v>
      </c>
      <c r="E649" s="14" t="s">
        <v>114</v>
      </c>
      <c r="F649" s="14" t="s">
        <v>115</v>
      </c>
      <c r="G649" s="17">
        <v>30000</v>
      </c>
      <c r="H649" s="193"/>
      <c r="I649" s="16"/>
      <c r="J649" s="226"/>
      <c r="K649" s="195"/>
      <c r="L649" s="197">
        <v>30000</v>
      </c>
      <c r="M649" s="197"/>
      <c r="N649" s="280"/>
    </row>
    <row r="650" spans="1:14" ht="60" customHeight="1" x14ac:dyDescent="0.35">
      <c r="A650" s="378">
        <v>459</v>
      </c>
      <c r="B650" s="378" t="s">
        <v>881</v>
      </c>
      <c r="C650" s="370" t="s">
        <v>14</v>
      </c>
      <c r="D650" s="372" t="s">
        <v>171</v>
      </c>
      <c r="E650" s="38" t="s">
        <v>171</v>
      </c>
      <c r="F650" s="38" t="s">
        <v>23</v>
      </c>
      <c r="G650" s="17">
        <v>30000</v>
      </c>
      <c r="H650" s="193"/>
      <c r="I650" s="374"/>
      <c r="J650" s="439"/>
      <c r="K650" s="195"/>
      <c r="L650" s="380">
        <f>SUM(G650:G651)</f>
        <v>60000</v>
      </c>
      <c r="M650" s="380"/>
      <c r="N650" s="359"/>
    </row>
    <row r="651" spans="1:14" ht="60" customHeight="1" x14ac:dyDescent="0.35">
      <c r="A651" s="379"/>
      <c r="B651" s="379"/>
      <c r="C651" s="371"/>
      <c r="D651" s="373"/>
      <c r="E651" s="14" t="s">
        <v>171</v>
      </c>
      <c r="F651" s="14" t="s">
        <v>875</v>
      </c>
      <c r="G651" s="17">
        <v>30000</v>
      </c>
      <c r="H651" s="193"/>
      <c r="I651" s="375"/>
      <c r="J651" s="440"/>
      <c r="K651" s="34"/>
      <c r="L651" s="381"/>
      <c r="M651" s="381"/>
      <c r="N651" s="360"/>
    </row>
    <row r="652" spans="1:14" ht="60" customHeight="1" x14ac:dyDescent="0.35">
      <c r="A652" s="52">
        <v>460</v>
      </c>
      <c r="B652" s="52" t="s">
        <v>886</v>
      </c>
      <c r="C652" s="37" t="s">
        <v>14</v>
      </c>
      <c r="D652" s="38" t="s">
        <v>22</v>
      </c>
      <c r="E652" s="38" t="s">
        <v>22</v>
      </c>
      <c r="F652" s="38" t="s">
        <v>74</v>
      </c>
      <c r="G652" s="17">
        <v>30000</v>
      </c>
      <c r="H652" s="193"/>
      <c r="I652" s="39"/>
      <c r="J652" s="226"/>
      <c r="K652" s="195"/>
      <c r="L652" s="197">
        <f>SUM(G652)</f>
        <v>30000</v>
      </c>
      <c r="M652" s="197"/>
      <c r="N652" s="280"/>
    </row>
    <row r="653" spans="1:14" ht="60" customHeight="1" x14ac:dyDescent="0.35">
      <c r="A653" s="52">
        <v>461</v>
      </c>
      <c r="B653" s="52" t="s">
        <v>884</v>
      </c>
      <c r="C653" s="37" t="s">
        <v>14</v>
      </c>
      <c r="D653" s="38" t="s">
        <v>46</v>
      </c>
      <c r="E653" s="38" t="s">
        <v>46</v>
      </c>
      <c r="F653" s="38" t="s">
        <v>885</v>
      </c>
      <c r="G653" s="17">
        <v>30000</v>
      </c>
      <c r="H653" s="193"/>
      <c r="I653" s="39"/>
      <c r="J653" s="226"/>
      <c r="K653" s="195"/>
      <c r="L653" s="197">
        <f t="shared" ref="L653:L662" si="34">G653</f>
        <v>30000</v>
      </c>
      <c r="M653" s="197"/>
      <c r="N653" s="280"/>
    </row>
    <row r="654" spans="1:14" ht="60" customHeight="1" x14ac:dyDescent="0.35">
      <c r="A654" s="52">
        <v>462</v>
      </c>
      <c r="B654" s="52" t="s">
        <v>880</v>
      </c>
      <c r="C654" s="37" t="s">
        <v>14</v>
      </c>
      <c r="D654" s="38" t="s">
        <v>54</v>
      </c>
      <c r="E654" s="38" t="s">
        <v>54</v>
      </c>
      <c r="F654" s="38" t="s">
        <v>160</v>
      </c>
      <c r="G654" s="17">
        <v>40000</v>
      </c>
      <c r="H654" s="193"/>
      <c r="I654" s="39"/>
      <c r="J654" s="226"/>
      <c r="K654" s="195"/>
      <c r="L654" s="197">
        <f t="shared" si="34"/>
        <v>40000</v>
      </c>
      <c r="M654" s="197"/>
      <c r="N654" s="280"/>
    </row>
    <row r="655" spans="1:14" ht="60" customHeight="1" x14ac:dyDescent="0.35">
      <c r="A655" s="107">
        <v>463</v>
      </c>
      <c r="B655" s="107" t="s">
        <v>891</v>
      </c>
      <c r="C655" s="102" t="s">
        <v>14</v>
      </c>
      <c r="D655" s="100" t="s">
        <v>99</v>
      </c>
      <c r="E655" s="100" t="s">
        <v>99</v>
      </c>
      <c r="F655" s="100" t="s">
        <v>892</v>
      </c>
      <c r="G655" s="17">
        <v>20000</v>
      </c>
      <c r="H655" s="193"/>
      <c r="I655" s="101"/>
      <c r="J655" s="226"/>
      <c r="K655" s="195"/>
      <c r="L655" s="197">
        <f t="shared" si="34"/>
        <v>20000</v>
      </c>
      <c r="M655" s="197"/>
      <c r="N655" s="280"/>
    </row>
    <row r="656" spans="1:14" ht="60" customHeight="1" x14ac:dyDescent="0.35">
      <c r="A656" s="136">
        <v>464</v>
      </c>
      <c r="B656" s="136" t="s">
        <v>897</v>
      </c>
      <c r="C656" s="134" t="s">
        <v>14</v>
      </c>
      <c r="D656" s="131" t="s">
        <v>108</v>
      </c>
      <c r="E656" s="131" t="s">
        <v>108</v>
      </c>
      <c r="F656" s="131" t="s">
        <v>628</v>
      </c>
      <c r="G656" s="17">
        <v>30000</v>
      </c>
      <c r="H656" s="193"/>
      <c r="I656" s="132"/>
      <c r="J656" s="226"/>
      <c r="K656" s="195"/>
      <c r="L656" s="197">
        <f t="shared" si="34"/>
        <v>30000</v>
      </c>
      <c r="M656" s="197"/>
      <c r="N656" s="280"/>
    </row>
    <row r="657" spans="1:14" ht="60" customHeight="1" x14ac:dyDescent="0.35">
      <c r="A657" s="136">
        <v>465</v>
      </c>
      <c r="B657" s="136" t="s">
        <v>898</v>
      </c>
      <c r="C657" s="134" t="s">
        <v>14</v>
      </c>
      <c r="D657" s="131" t="s">
        <v>174</v>
      </c>
      <c r="E657" s="131" t="s">
        <v>174</v>
      </c>
      <c r="F657" s="131" t="s">
        <v>348</v>
      </c>
      <c r="G657" s="17">
        <v>30000</v>
      </c>
      <c r="H657" s="193"/>
      <c r="I657" s="132"/>
      <c r="J657" s="226"/>
      <c r="K657" s="195"/>
      <c r="L657" s="197">
        <f t="shared" si="34"/>
        <v>30000</v>
      </c>
      <c r="M657" s="197"/>
      <c r="N657" s="280"/>
    </row>
    <row r="658" spans="1:14" ht="60" customHeight="1" x14ac:dyDescent="0.35">
      <c r="A658" s="150">
        <v>466</v>
      </c>
      <c r="B658" s="150" t="s">
        <v>899</v>
      </c>
      <c r="C658" s="144" t="s">
        <v>39</v>
      </c>
      <c r="D658" s="147" t="s">
        <v>289</v>
      </c>
      <c r="E658" s="147" t="s">
        <v>161</v>
      </c>
      <c r="F658" s="147" t="s">
        <v>246</v>
      </c>
      <c r="G658" s="17">
        <v>5000</v>
      </c>
      <c r="H658" s="193"/>
      <c r="I658" s="143"/>
      <c r="J658" s="226"/>
      <c r="K658" s="195"/>
      <c r="L658" s="197">
        <f t="shared" si="34"/>
        <v>5000</v>
      </c>
      <c r="M658" s="197"/>
      <c r="N658" s="280"/>
    </row>
    <row r="659" spans="1:14" ht="60" customHeight="1" x14ac:dyDescent="0.35">
      <c r="A659" s="150">
        <v>467</v>
      </c>
      <c r="B659" s="150" t="s">
        <v>900</v>
      </c>
      <c r="C659" s="144" t="s">
        <v>14</v>
      </c>
      <c r="D659" s="147" t="s">
        <v>316</v>
      </c>
      <c r="E659" s="147" t="s">
        <v>316</v>
      </c>
      <c r="F659" s="147" t="s">
        <v>23</v>
      </c>
      <c r="G659" s="17">
        <v>30000</v>
      </c>
      <c r="H659" s="193"/>
      <c r="I659" s="143"/>
      <c r="J659" s="226"/>
      <c r="K659" s="195"/>
      <c r="L659" s="197">
        <f t="shared" si="34"/>
        <v>30000</v>
      </c>
      <c r="M659" s="197"/>
      <c r="N659" s="280"/>
    </row>
    <row r="660" spans="1:14" ht="60" customHeight="1" x14ac:dyDescent="0.35">
      <c r="A660" s="176">
        <v>468</v>
      </c>
      <c r="B660" s="176" t="s">
        <v>901</v>
      </c>
      <c r="C660" s="174" t="s">
        <v>14</v>
      </c>
      <c r="D660" s="175" t="s">
        <v>581</v>
      </c>
      <c r="E660" s="175" t="s">
        <v>581</v>
      </c>
      <c r="F660" s="175" t="s">
        <v>902</v>
      </c>
      <c r="G660" s="17">
        <v>30000</v>
      </c>
      <c r="H660" s="193"/>
      <c r="I660" s="173"/>
      <c r="J660" s="226"/>
      <c r="K660" s="195"/>
      <c r="L660" s="197">
        <f t="shared" si="34"/>
        <v>30000</v>
      </c>
      <c r="M660" s="197"/>
      <c r="N660" s="280"/>
    </row>
    <row r="661" spans="1:14" ht="60" customHeight="1" x14ac:dyDescent="0.35">
      <c r="A661" s="378">
        <v>469</v>
      </c>
      <c r="B661" s="378" t="s">
        <v>1101</v>
      </c>
      <c r="C661" s="370" t="s">
        <v>14</v>
      </c>
      <c r="D661" s="372" t="s">
        <v>531</v>
      </c>
      <c r="E661" s="350" t="s">
        <v>531</v>
      </c>
      <c r="F661" s="350" t="s">
        <v>23</v>
      </c>
      <c r="G661" s="17">
        <v>20000</v>
      </c>
      <c r="H661" s="350"/>
      <c r="I661" s="374"/>
      <c r="J661" s="439"/>
      <c r="K661" s="351"/>
      <c r="L661" s="380">
        <f>SUM(G661:G662)</f>
        <v>50000</v>
      </c>
      <c r="M661" s="380"/>
      <c r="N661" s="359"/>
    </row>
    <row r="662" spans="1:14" ht="60" customHeight="1" x14ac:dyDescent="0.35">
      <c r="A662" s="379"/>
      <c r="B662" s="379"/>
      <c r="C662" s="371"/>
      <c r="D662" s="373"/>
      <c r="E662" s="350" t="s">
        <v>531</v>
      </c>
      <c r="F662" s="350" t="s">
        <v>244</v>
      </c>
      <c r="G662" s="17">
        <v>30000</v>
      </c>
      <c r="H662" s="350"/>
      <c r="I662" s="375"/>
      <c r="J662" s="440"/>
      <c r="K662" s="351"/>
      <c r="L662" s="381"/>
      <c r="M662" s="381"/>
      <c r="N662" s="360"/>
    </row>
    <row r="663" spans="1:14" ht="60" customHeight="1" x14ac:dyDescent="0.35">
      <c r="K663" s="35" t="s">
        <v>873</v>
      </c>
      <c r="L663" s="36">
        <f>SUM(L3:L662)</f>
        <v>26295609</v>
      </c>
      <c r="M663" s="36">
        <f>SUM(M3:M662)</f>
        <v>14191219</v>
      </c>
    </row>
  </sheetData>
  <mergeCells count="994">
    <mergeCell ref="A661:A662"/>
    <mergeCell ref="B661:B662"/>
    <mergeCell ref="C661:C662"/>
    <mergeCell ref="D661:D662"/>
    <mergeCell ref="L661:L662"/>
    <mergeCell ref="M661:M662"/>
    <mergeCell ref="N661:N662"/>
    <mergeCell ref="J661:J662"/>
    <mergeCell ref="I661:I662"/>
    <mergeCell ref="B460:B462"/>
    <mergeCell ref="B480:B481"/>
    <mergeCell ref="E480:E481"/>
    <mergeCell ref="F480:F481"/>
    <mergeCell ref="B497:B498"/>
    <mergeCell ref="D411:D412"/>
    <mergeCell ref="B453:B454"/>
    <mergeCell ref="A411:A412"/>
    <mergeCell ref="L411:L412"/>
    <mergeCell ref="A497:A498"/>
    <mergeCell ref="J482:J483"/>
    <mergeCell ref="D453:D454"/>
    <mergeCell ref="E453:E454"/>
    <mergeCell ref="D480:D481"/>
    <mergeCell ref="A501:A502"/>
    <mergeCell ref="A512:A513"/>
    <mergeCell ref="C568:C569"/>
    <mergeCell ref="E501:E502"/>
    <mergeCell ref="C512:C513"/>
    <mergeCell ref="D512:D513"/>
    <mergeCell ref="E512:E513"/>
    <mergeCell ref="I411:I412"/>
    <mergeCell ref="C497:C498"/>
    <mergeCell ref="D497:D498"/>
    <mergeCell ref="E497:E498"/>
    <mergeCell ref="D422:D423"/>
    <mergeCell ref="C482:C483"/>
    <mergeCell ref="A422:A423"/>
    <mergeCell ref="A437:A439"/>
    <mergeCell ref="C437:C439"/>
    <mergeCell ref="A460:A462"/>
    <mergeCell ref="A480:A481"/>
    <mergeCell ref="A482:A483"/>
    <mergeCell ref="B482:B483"/>
    <mergeCell ref="D437:D439"/>
    <mergeCell ref="E437:E439"/>
    <mergeCell ref="D446:D448"/>
    <mergeCell ref="E446:E448"/>
    <mergeCell ref="B588:B589"/>
    <mergeCell ref="C588:C589"/>
    <mergeCell ref="D588:D589"/>
    <mergeCell ref="E573:E574"/>
    <mergeCell ref="E585:E587"/>
    <mergeCell ref="E588:E589"/>
    <mergeCell ref="A518:A519"/>
    <mergeCell ref="A520:A522"/>
    <mergeCell ref="A527:A528"/>
    <mergeCell ref="A568:A569"/>
    <mergeCell ref="A573:A574"/>
    <mergeCell ref="A583:A584"/>
    <mergeCell ref="B585:B587"/>
    <mergeCell ref="C585:C587"/>
    <mergeCell ref="D585:D587"/>
    <mergeCell ref="D568:D569"/>
    <mergeCell ref="B573:B574"/>
    <mergeCell ref="C573:C574"/>
    <mergeCell ref="E527:E528"/>
    <mergeCell ref="A588:A589"/>
    <mergeCell ref="A585:A587"/>
    <mergeCell ref="B568:B569"/>
    <mergeCell ref="B520:B522"/>
    <mergeCell ref="B527:B528"/>
    <mergeCell ref="M650:M651"/>
    <mergeCell ref="I650:I651"/>
    <mergeCell ref="J650:J651"/>
    <mergeCell ref="C621:C622"/>
    <mergeCell ref="D621:D622"/>
    <mergeCell ref="C641:C643"/>
    <mergeCell ref="D641:D643"/>
    <mergeCell ref="C650:C651"/>
    <mergeCell ref="D650:D651"/>
    <mergeCell ref="L650:L651"/>
    <mergeCell ref="J641:J643"/>
    <mergeCell ref="M641:M643"/>
    <mergeCell ref="M621:M622"/>
    <mergeCell ref="L641:L643"/>
    <mergeCell ref="D596:D597"/>
    <mergeCell ref="J401:J402"/>
    <mergeCell ref="L401:L402"/>
    <mergeCell ref="M401:M402"/>
    <mergeCell ref="I401:I402"/>
    <mergeCell ref="J621:J622"/>
    <mergeCell ref="C618:C620"/>
    <mergeCell ref="D618:D620"/>
    <mergeCell ref="L621:L622"/>
    <mergeCell ref="C594:C595"/>
    <mergeCell ref="D594:D595"/>
    <mergeCell ref="C596:C597"/>
    <mergeCell ref="C601:C603"/>
    <mergeCell ref="D601:D603"/>
    <mergeCell ref="C613:C615"/>
    <mergeCell ref="E568:E569"/>
    <mergeCell ref="C520:C522"/>
    <mergeCell ref="D520:D522"/>
    <mergeCell ref="D573:D574"/>
    <mergeCell ref="C527:C528"/>
    <mergeCell ref="D527:D528"/>
    <mergeCell ref="D613:D615"/>
    <mergeCell ref="C460:C462"/>
    <mergeCell ref="D460:D462"/>
    <mergeCell ref="A650:A651"/>
    <mergeCell ref="B650:B651"/>
    <mergeCell ref="A641:A643"/>
    <mergeCell ref="B618:B620"/>
    <mergeCell ref="B621:B622"/>
    <mergeCell ref="B641:B643"/>
    <mergeCell ref="B594:B595"/>
    <mergeCell ref="B596:B597"/>
    <mergeCell ref="B601:B603"/>
    <mergeCell ref="A594:A595"/>
    <mergeCell ref="A596:A597"/>
    <mergeCell ref="A601:A603"/>
    <mergeCell ref="A609:A610"/>
    <mergeCell ref="A613:A615"/>
    <mergeCell ref="A618:A620"/>
    <mergeCell ref="B609:B610"/>
    <mergeCell ref="B613:B615"/>
    <mergeCell ref="A621:A622"/>
    <mergeCell ref="B583:B584"/>
    <mergeCell ref="C583:C584"/>
    <mergeCell ref="D583:D584"/>
    <mergeCell ref="B518:B519"/>
    <mergeCell ref="C518:C519"/>
    <mergeCell ref="D518:D519"/>
    <mergeCell ref="B512:B513"/>
    <mergeCell ref="B501:B502"/>
    <mergeCell ref="D501:D502"/>
    <mergeCell ref="A401:A402"/>
    <mergeCell ref="D387:D388"/>
    <mergeCell ref="A387:A388"/>
    <mergeCell ref="A390:A392"/>
    <mergeCell ref="B390:B392"/>
    <mergeCell ref="C390:C392"/>
    <mergeCell ref="D390:D392"/>
    <mergeCell ref="B313:B314"/>
    <mergeCell ref="C313:C314"/>
    <mergeCell ref="D313:D314"/>
    <mergeCell ref="B336:B337"/>
    <mergeCell ref="C336:C337"/>
    <mergeCell ref="D336:D337"/>
    <mergeCell ref="A313:A314"/>
    <mergeCell ref="A315:A316"/>
    <mergeCell ref="A320:A321"/>
    <mergeCell ref="A324:A325"/>
    <mergeCell ref="D315:D316"/>
    <mergeCell ref="C324:C325"/>
    <mergeCell ref="D324:D325"/>
    <mergeCell ref="C339:C340"/>
    <mergeCell ref="D339:D340"/>
    <mergeCell ref="C327:C329"/>
    <mergeCell ref="B373:B374"/>
    <mergeCell ref="C387:C388"/>
    <mergeCell ref="B401:B402"/>
    <mergeCell ref="B446:B448"/>
    <mergeCell ref="C446:C448"/>
    <mergeCell ref="B411:B412"/>
    <mergeCell ref="C411:C412"/>
    <mergeCell ref="C373:C374"/>
    <mergeCell ref="B422:B423"/>
    <mergeCell ref="C422:C423"/>
    <mergeCell ref="C401:C402"/>
    <mergeCell ref="A364:A365"/>
    <mergeCell ref="A336:A337"/>
    <mergeCell ref="A339:A340"/>
    <mergeCell ref="A344:A345"/>
    <mergeCell ref="A327:A329"/>
    <mergeCell ref="A347:A348"/>
    <mergeCell ref="A304:A308"/>
    <mergeCell ref="A309:A310"/>
    <mergeCell ref="B387:B388"/>
    <mergeCell ref="C453:C454"/>
    <mergeCell ref="A268:A269"/>
    <mergeCell ref="A271:A274"/>
    <mergeCell ref="A280:A281"/>
    <mergeCell ref="B364:B365"/>
    <mergeCell ref="C364:C365"/>
    <mergeCell ref="B207:B209"/>
    <mergeCell ref="C207:C209"/>
    <mergeCell ref="D207:D209"/>
    <mergeCell ref="A446:A448"/>
    <mergeCell ref="A453:A454"/>
    <mergeCell ref="B344:B345"/>
    <mergeCell ref="B339:B340"/>
    <mergeCell ref="A253:A254"/>
    <mergeCell ref="A255:A256"/>
    <mergeCell ref="A259:A260"/>
    <mergeCell ref="A221:A223"/>
    <mergeCell ref="A229:A230"/>
    <mergeCell ref="B237:B238"/>
    <mergeCell ref="B255:B256"/>
    <mergeCell ref="B268:B269"/>
    <mergeCell ref="B437:B439"/>
    <mergeCell ref="A251:A252"/>
    <mergeCell ref="A373:A374"/>
    <mergeCell ref="A199:A201"/>
    <mergeCell ref="A202:A203"/>
    <mergeCell ref="A204:A205"/>
    <mergeCell ref="A207:A209"/>
    <mergeCell ref="C204:C205"/>
    <mergeCell ref="D204:D205"/>
    <mergeCell ref="A299:A300"/>
    <mergeCell ref="A210:A211"/>
    <mergeCell ref="A215:A217"/>
    <mergeCell ref="A237:A238"/>
    <mergeCell ref="A241:A242"/>
    <mergeCell ref="A247:A248"/>
    <mergeCell ref="A284:A285"/>
    <mergeCell ref="A291:A293"/>
    <mergeCell ref="B291:B293"/>
    <mergeCell ref="D255:D256"/>
    <mergeCell ref="B271:B274"/>
    <mergeCell ref="D320:D321"/>
    <mergeCell ref="B284:B285"/>
    <mergeCell ref="B247:B248"/>
    <mergeCell ref="B241:B242"/>
    <mergeCell ref="B320:B321"/>
    <mergeCell ref="E304:E307"/>
    <mergeCell ref="C284:C285"/>
    <mergeCell ref="D284:D285"/>
    <mergeCell ref="I334:I335"/>
    <mergeCell ref="B299:B300"/>
    <mergeCell ref="I271:I274"/>
    <mergeCell ref="B327:B329"/>
    <mergeCell ref="B315:B316"/>
    <mergeCell ref="B324:B325"/>
    <mergeCell ref="I241:I242"/>
    <mergeCell ref="C315:C316"/>
    <mergeCell ref="D327:D329"/>
    <mergeCell ref="M218:M220"/>
    <mergeCell ref="M241:M242"/>
    <mergeCell ref="L237:L238"/>
    <mergeCell ref="M237:M238"/>
    <mergeCell ref="C237:C238"/>
    <mergeCell ref="C229:C230"/>
    <mergeCell ref="M221:M223"/>
    <mergeCell ref="M229:M230"/>
    <mergeCell ref="D237:D238"/>
    <mergeCell ref="E237:E238"/>
    <mergeCell ref="F237:F238"/>
    <mergeCell ref="L241:L242"/>
    <mergeCell ref="C218:C220"/>
    <mergeCell ref="D218:D220"/>
    <mergeCell ref="I218:I220"/>
    <mergeCell ref="C221:C223"/>
    <mergeCell ref="D221:D223"/>
    <mergeCell ref="J221:J223"/>
    <mergeCell ref="L221:L223"/>
    <mergeCell ref="E219:E220"/>
    <mergeCell ref="C241:C242"/>
    <mergeCell ref="D241:D242"/>
    <mergeCell ref="C255:C256"/>
    <mergeCell ref="E207:E209"/>
    <mergeCell ref="C215:C217"/>
    <mergeCell ref="L218:L220"/>
    <mergeCell ref="M207:M209"/>
    <mergeCell ref="J218:J220"/>
    <mergeCell ref="L210:L211"/>
    <mergeCell ref="M210:M211"/>
    <mergeCell ref="L215:L217"/>
    <mergeCell ref="I313:I314"/>
    <mergeCell ref="L204:L205"/>
    <mergeCell ref="M204:M205"/>
    <mergeCell ref="I199:I201"/>
    <mergeCell ref="J199:J201"/>
    <mergeCell ref="L199:L201"/>
    <mergeCell ref="M199:M201"/>
    <mergeCell ref="C202:C203"/>
    <mergeCell ref="D202:D203"/>
    <mergeCell ref="E202:E203"/>
    <mergeCell ref="I202:I203"/>
    <mergeCell ref="J202:J203"/>
    <mergeCell ref="L202:L203"/>
    <mergeCell ref="M202:M203"/>
    <mergeCell ref="M152:M154"/>
    <mergeCell ref="E153:E154"/>
    <mergeCell ref="L183:L184"/>
    <mergeCell ref="M183:M184"/>
    <mergeCell ref="L187:L191"/>
    <mergeCell ref="M187:M191"/>
    <mergeCell ref="L164:L166"/>
    <mergeCell ref="M164:M166"/>
    <mergeCell ref="J168:J171"/>
    <mergeCell ref="L168:L171"/>
    <mergeCell ref="M168:M171"/>
    <mergeCell ref="J183:J184"/>
    <mergeCell ref="J187:J191"/>
    <mergeCell ref="L172:L175"/>
    <mergeCell ref="M172:M175"/>
    <mergeCell ref="J180:J181"/>
    <mergeCell ref="K180:K181"/>
    <mergeCell ref="L180:L181"/>
    <mergeCell ref="M180:M181"/>
    <mergeCell ref="L158:L162"/>
    <mergeCell ref="M158:M162"/>
    <mergeCell ref="I172:I175"/>
    <mergeCell ref="L152:L154"/>
    <mergeCell ref="I187:I191"/>
    <mergeCell ref="L136:L137"/>
    <mergeCell ref="M136:M137"/>
    <mergeCell ref="B145:B149"/>
    <mergeCell ref="C145:C149"/>
    <mergeCell ref="D145:D149"/>
    <mergeCell ref="I145:I149"/>
    <mergeCell ref="J145:J149"/>
    <mergeCell ref="L145:L149"/>
    <mergeCell ref="M145:M149"/>
    <mergeCell ref="E136:E137"/>
    <mergeCell ref="I136:I137"/>
    <mergeCell ref="B136:B137"/>
    <mergeCell ref="C136:C137"/>
    <mergeCell ref="M140:M143"/>
    <mergeCell ref="D136:D137"/>
    <mergeCell ref="J136:J137"/>
    <mergeCell ref="I140:I143"/>
    <mergeCell ref="J140:J143"/>
    <mergeCell ref="L140:L143"/>
    <mergeCell ref="D140:D143"/>
    <mergeCell ref="B152:B154"/>
    <mergeCell ref="I152:I154"/>
    <mergeCell ref="B164:B166"/>
    <mergeCell ref="C164:C166"/>
    <mergeCell ref="D164:D166"/>
    <mergeCell ref="I164:I166"/>
    <mergeCell ref="J164:J166"/>
    <mergeCell ref="D158:D162"/>
    <mergeCell ref="I158:I162"/>
    <mergeCell ref="J152:J154"/>
    <mergeCell ref="C152:C154"/>
    <mergeCell ref="D152:D154"/>
    <mergeCell ref="C158:C162"/>
    <mergeCell ref="J132:J133"/>
    <mergeCell ref="L132:L133"/>
    <mergeCell ref="M132:M133"/>
    <mergeCell ref="M127:M128"/>
    <mergeCell ref="L101:L102"/>
    <mergeCell ref="M101:M102"/>
    <mergeCell ref="I127:I128"/>
    <mergeCell ref="I124:I125"/>
    <mergeCell ref="L124:L125"/>
    <mergeCell ref="M124:M125"/>
    <mergeCell ref="J130:J131"/>
    <mergeCell ref="L130:L131"/>
    <mergeCell ref="M130:M131"/>
    <mergeCell ref="J124:J125"/>
    <mergeCell ref="I122:I123"/>
    <mergeCell ref="J122:J123"/>
    <mergeCell ref="I106:I108"/>
    <mergeCell ref="J106:J108"/>
    <mergeCell ref="I130:I131"/>
    <mergeCell ref="I132:I133"/>
    <mergeCell ref="L106:L108"/>
    <mergeCell ref="M106:M108"/>
    <mergeCell ref="L122:L123"/>
    <mergeCell ref="I101:I102"/>
    <mergeCell ref="M27:M35"/>
    <mergeCell ref="E31:E32"/>
    <mergeCell ref="D104:D105"/>
    <mergeCell ref="E104:E105"/>
    <mergeCell ref="I104:I105"/>
    <mergeCell ref="J104:J105"/>
    <mergeCell ref="L104:L105"/>
    <mergeCell ref="M104:M105"/>
    <mergeCell ref="L85:L86"/>
    <mergeCell ref="M85:M86"/>
    <mergeCell ref="D89:D90"/>
    <mergeCell ref="E89:E90"/>
    <mergeCell ref="I89:I90"/>
    <mergeCell ref="L89:L90"/>
    <mergeCell ref="M89:M90"/>
    <mergeCell ref="I85:I86"/>
    <mergeCell ref="J85:J86"/>
    <mergeCell ref="D85:D86"/>
    <mergeCell ref="D101:D102"/>
    <mergeCell ref="M36:M40"/>
    <mergeCell ref="M46:M48"/>
    <mergeCell ref="M41:M42"/>
    <mergeCell ref="J41:J42"/>
    <mergeCell ref="D83:D84"/>
    <mergeCell ref="I83:I84"/>
    <mergeCell ref="J83:J84"/>
    <mergeCell ref="L83:L84"/>
    <mergeCell ref="D41:D42"/>
    <mergeCell ref="I41:I42"/>
    <mergeCell ref="C49:C53"/>
    <mergeCell ref="D49:D53"/>
    <mergeCell ref="L65:L67"/>
    <mergeCell ref="I49:I53"/>
    <mergeCell ref="J49:J53"/>
    <mergeCell ref="D57:D59"/>
    <mergeCell ref="I57:I59"/>
    <mergeCell ref="J57:J59"/>
    <mergeCell ref="L57:L59"/>
    <mergeCell ref="L41:L42"/>
    <mergeCell ref="L46:L48"/>
    <mergeCell ref="B49:B53"/>
    <mergeCell ref="L49:L53"/>
    <mergeCell ref="D91:D95"/>
    <mergeCell ref="I91:I95"/>
    <mergeCell ref="C85:C86"/>
    <mergeCell ref="L91:L95"/>
    <mergeCell ref="M3:M12"/>
    <mergeCell ref="B14:B16"/>
    <mergeCell ref="C14:C15"/>
    <mergeCell ref="D14:D16"/>
    <mergeCell ref="I14:I16"/>
    <mergeCell ref="J14:J16"/>
    <mergeCell ref="L14:L16"/>
    <mergeCell ref="M14:M16"/>
    <mergeCell ref="B3:B12"/>
    <mergeCell ref="C3:C11"/>
    <mergeCell ref="D3:D12"/>
    <mergeCell ref="I3:I12"/>
    <mergeCell ref="J3:J12"/>
    <mergeCell ref="L3:L12"/>
    <mergeCell ref="M17:M20"/>
    <mergeCell ref="B21:B26"/>
    <mergeCell ref="C21:C26"/>
    <mergeCell ref="D21:D26"/>
    <mergeCell ref="M21:M26"/>
    <mergeCell ref="G25:G26"/>
    <mergeCell ref="B17:B20"/>
    <mergeCell ref="C17:C20"/>
    <mergeCell ref="D27:D35"/>
    <mergeCell ref="I27:I35"/>
    <mergeCell ref="J27:J35"/>
    <mergeCell ref="L27:L35"/>
    <mergeCell ref="C36:C40"/>
    <mergeCell ref="D36:D40"/>
    <mergeCell ref="E36:E37"/>
    <mergeCell ref="B36:B40"/>
    <mergeCell ref="I36:I40"/>
    <mergeCell ref="B27:B35"/>
    <mergeCell ref="C27:C35"/>
    <mergeCell ref="D17:D20"/>
    <mergeCell ref="I17:I20"/>
    <mergeCell ref="J17:J20"/>
    <mergeCell ref="L17:L20"/>
    <mergeCell ref="J36:J40"/>
    <mergeCell ref="L36:L40"/>
    <mergeCell ref="I21:I26"/>
    <mergeCell ref="J21:J26"/>
    <mergeCell ref="L21:L26"/>
    <mergeCell ref="M43:M45"/>
    <mergeCell ref="B41:B42"/>
    <mergeCell ref="C41:C42"/>
    <mergeCell ref="J68:J70"/>
    <mergeCell ref="L68:L70"/>
    <mergeCell ref="M68:M70"/>
    <mergeCell ref="B65:B67"/>
    <mergeCell ref="C65:C67"/>
    <mergeCell ref="D65:D67"/>
    <mergeCell ref="E65:E67"/>
    <mergeCell ref="I65:I67"/>
    <mergeCell ref="J65:J67"/>
    <mergeCell ref="B43:B45"/>
    <mergeCell ref="C43:C45"/>
    <mergeCell ref="D43:D45"/>
    <mergeCell ref="E43:E44"/>
    <mergeCell ref="I43:I45"/>
    <mergeCell ref="J43:J45"/>
    <mergeCell ref="L43:L45"/>
    <mergeCell ref="B46:B48"/>
    <mergeCell ref="C46:C48"/>
    <mergeCell ref="D46:D48"/>
    <mergeCell ref="I46:I48"/>
    <mergeCell ref="J46:J48"/>
    <mergeCell ref="J101:J102"/>
    <mergeCell ref="M122:M123"/>
    <mergeCell ref="M83:M84"/>
    <mergeCell ref="B85:B86"/>
    <mergeCell ref="M49:M53"/>
    <mergeCell ref="M57:M59"/>
    <mergeCell ref="B63:B64"/>
    <mergeCell ref="C63:C64"/>
    <mergeCell ref="D63:D64"/>
    <mergeCell ref="E63:E64"/>
    <mergeCell ref="F63:F64"/>
    <mergeCell ref="I63:I64"/>
    <mergeCell ref="J63:J64"/>
    <mergeCell ref="L63:L64"/>
    <mergeCell ref="M63:M64"/>
    <mergeCell ref="B57:B59"/>
    <mergeCell ref="C57:C59"/>
    <mergeCell ref="M65:M67"/>
    <mergeCell ref="B68:B70"/>
    <mergeCell ref="C68:C70"/>
    <mergeCell ref="D68:D70"/>
    <mergeCell ref="E68:E70"/>
    <mergeCell ref="I68:I70"/>
    <mergeCell ref="L71:L74"/>
    <mergeCell ref="M71:M74"/>
    <mergeCell ref="E72:E73"/>
    <mergeCell ref="J89:J90"/>
    <mergeCell ref="A85:A86"/>
    <mergeCell ref="A89:A90"/>
    <mergeCell ref="A75:A81"/>
    <mergeCell ref="A83:A84"/>
    <mergeCell ref="A91:A95"/>
    <mergeCell ref="B71:B74"/>
    <mergeCell ref="C71:C74"/>
    <mergeCell ref="D71:D74"/>
    <mergeCell ref="I71:I74"/>
    <mergeCell ref="J71:J74"/>
    <mergeCell ref="L75:L81"/>
    <mergeCell ref="M75:M81"/>
    <mergeCell ref="B83:B84"/>
    <mergeCell ref="J91:J95"/>
    <mergeCell ref="B75:B81"/>
    <mergeCell ref="C75:C81"/>
    <mergeCell ref="D75:D81"/>
    <mergeCell ref="I75:I81"/>
    <mergeCell ref="J75:J81"/>
    <mergeCell ref="M91:M95"/>
    <mergeCell ref="C83:C84"/>
    <mergeCell ref="A130:A131"/>
    <mergeCell ref="A132:A133"/>
    <mergeCell ref="B132:B133"/>
    <mergeCell ref="C132:C133"/>
    <mergeCell ref="B127:B128"/>
    <mergeCell ref="C127:C128"/>
    <mergeCell ref="B130:B131"/>
    <mergeCell ref="A122:A123"/>
    <mergeCell ref="A124:A125"/>
    <mergeCell ref="C130:C131"/>
    <mergeCell ref="A127:A128"/>
    <mergeCell ref="A3:A12"/>
    <mergeCell ref="A14:A16"/>
    <mergeCell ref="A17:A20"/>
    <mergeCell ref="A21:A26"/>
    <mergeCell ref="A27:A35"/>
    <mergeCell ref="A36:A40"/>
    <mergeCell ref="A41:A42"/>
    <mergeCell ref="A68:A70"/>
    <mergeCell ref="A71:A74"/>
    <mergeCell ref="A43:A45"/>
    <mergeCell ref="A46:A48"/>
    <mergeCell ref="A49:A53"/>
    <mergeCell ref="A57:A59"/>
    <mergeCell ref="A63:A64"/>
    <mergeCell ref="A65:A67"/>
    <mergeCell ref="A218:A220"/>
    <mergeCell ref="B187:B191"/>
    <mergeCell ref="C187:C190"/>
    <mergeCell ref="B104:B105"/>
    <mergeCell ref="C104:C105"/>
    <mergeCell ref="B89:B90"/>
    <mergeCell ref="C89:C90"/>
    <mergeCell ref="B101:B102"/>
    <mergeCell ref="B91:B95"/>
    <mergeCell ref="A101:A102"/>
    <mergeCell ref="A104:A105"/>
    <mergeCell ref="A106:A108"/>
    <mergeCell ref="B106:B108"/>
    <mergeCell ref="C106:C108"/>
    <mergeCell ref="C101:C102"/>
    <mergeCell ref="C91:C95"/>
    <mergeCell ref="C122:C123"/>
    <mergeCell ref="B124:B125"/>
    <mergeCell ref="A183:A184"/>
    <mergeCell ref="A136:A137"/>
    <mergeCell ref="A140:A143"/>
    <mergeCell ref="A145:A149"/>
    <mergeCell ref="B140:B143"/>
    <mergeCell ref="C140:C143"/>
    <mergeCell ref="B168:B171"/>
    <mergeCell ref="C168:C171"/>
    <mergeCell ref="D168:D171"/>
    <mergeCell ref="I168:I171"/>
    <mergeCell ref="J158:J162"/>
    <mergeCell ref="I180:I181"/>
    <mergeCell ref="J172:J175"/>
    <mergeCell ref="I204:I205"/>
    <mergeCell ref="J204:J205"/>
    <mergeCell ref="B158:B162"/>
    <mergeCell ref="D180:D181"/>
    <mergeCell ref="E180:E181"/>
    <mergeCell ref="B204:B205"/>
    <mergeCell ref="B199:B201"/>
    <mergeCell ref="C199:C201"/>
    <mergeCell ref="D199:D201"/>
    <mergeCell ref="B202:B203"/>
    <mergeCell ref="B180:B181"/>
    <mergeCell ref="C180:C181"/>
    <mergeCell ref="D172:D175"/>
    <mergeCell ref="D187:D191"/>
    <mergeCell ref="A152:A154"/>
    <mergeCell ref="A158:A162"/>
    <mergeCell ref="A164:A166"/>
    <mergeCell ref="A168:A171"/>
    <mergeCell ref="A172:A175"/>
    <mergeCell ref="A180:A181"/>
    <mergeCell ref="A187:A191"/>
    <mergeCell ref="E315:E316"/>
    <mergeCell ref="I315:I316"/>
    <mergeCell ref="B309:B310"/>
    <mergeCell ref="C309:C310"/>
    <mergeCell ref="D309:D310"/>
    <mergeCell ref="B259:B260"/>
    <mergeCell ref="C259:C260"/>
    <mergeCell ref="E241:E242"/>
    <mergeCell ref="C268:C269"/>
    <mergeCell ref="D268:D269"/>
    <mergeCell ref="D271:D274"/>
    <mergeCell ref="D280:D281"/>
    <mergeCell ref="C299:C300"/>
    <mergeCell ref="D299:D300"/>
    <mergeCell ref="C280:C281"/>
    <mergeCell ref="C304:C308"/>
    <mergeCell ref="C271:C272"/>
    <mergeCell ref="E122:E123"/>
    <mergeCell ref="E124:E125"/>
    <mergeCell ref="F124:F125"/>
    <mergeCell ref="D106:D108"/>
    <mergeCell ref="E106:E108"/>
    <mergeCell ref="D132:D133"/>
    <mergeCell ref="I210:I211"/>
    <mergeCell ref="B210:B211"/>
    <mergeCell ref="B215:B217"/>
    <mergeCell ref="D215:D217"/>
    <mergeCell ref="I215:I217"/>
    <mergeCell ref="B183:B184"/>
    <mergeCell ref="C183:C184"/>
    <mergeCell ref="D183:D184"/>
    <mergeCell ref="I183:I184"/>
    <mergeCell ref="B172:B175"/>
    <mergeCell ref="C172:C175"/>
    <mergeCell ref="B122:B123"/>
    <mergeCell ref="D210:D211"/>
    <mergeCell ref="C210:C211"/>
    <mergeCell ref="C124:C125"/>
    <mergeCell ref="D127:D128"/>
    <mergeCell ref="D130:D131"/>
    <mergeCell ref="E188:E189"/>
    <mergeCell ref="I324:I325"/>
    <mergeCell ref="J324:J325"/>
    <mergeCell ref="L324:L325"/>
    <mergeCell ref="D259:D260"/>
    <mergeCell ref="I259:I260"/>
    <mergeCell ref="L271:L274"/>
    <mergeCell ref="E272:E274"/>
    <mergeCell ref="E255:E256"/>
    <mergeCell ref="C320:C321"/>
    <mergeCell ref="J259:J260"/>
    <mergeCell ref="L259:L260"/>
    <mergeCell ref="L268:L269"/>
    <mergeCell ref="I255:I256"/>
    <mergeCell ref="J255:J256"/>
    <mergeCell ref="L255:L256"/>
    <mergeCell ref="C291:C293"/>
    <mergeCell ref="D291:D293"/>
    <mergeCell ref="I291:I293"/>
    <mergeCell ref="J291:J293"/>
    <mergeCell ref="D304:D308"/>
    <mergeCell ref="E309:E310"/>
    <mergeCell ref="I309:I310"/>
    <mergeCell ref="L309:L310"/>
    <mergeCell ref="E268:E269"/>
    <mergeCell ref="B229:B230"/>
    <mergeCell ref="B218:B220"/>
    <mergeCell ref="B221:B223"/>
    <mergeCell ref="B280:B281"/>
    <mergeCell ref="B304:B308"/>
    <mergeCell ref="B253:B254"/>
    <mergeCell ref="C253:C254"/>
    <mergeCell ref="D253:D254"/>
    <mergeCell ref="I253:I254"/>
    <mergeCell ref="I229:I230"/>
    <mergeCell ref="B251:B252"/>
    <mergeCell ref="C251:C252"/>
    <mergeCell ref="D251:D252"/>
    <mergeCell ref="I251:I252"/>
    <mergeCell ref="J251:J252"/>
    <mergeCell ref="L251:L252"/>
    <mergeCell ref="E280:E281"/>
    <mergeCell ref="I280:I281"/>
    <mergeCell ref="L280:L281"/>
    <mergeCell ref="F272:F274"/>
    <mergeCell ref="M309:M310"/>
    <mergeCell ref="I299:I300"/>
    <mergeCell ref="L247:L248"/>
    <mergeCell ref="C247:C248"/>
    <mergeCell ref="D247:D248"/>
    <mergeCell ref="I247:I248"/>
    <mergeCell ref="I336:I337"/>
    <mergeCell ref="M480:M481"/>
    <mergeCell ref="M437:M439"/>
    <mergeCell ref="J422:J423"/>
    <mergeCell ref="J437:J439"/>
    <mergeCell ref="L446:L448"/>
    <mergeCell ref="J453:J454"/>
    <mergeCell ref="L460:L462"/>
    <mergeCell ref="D364:D365"/>
    <mergeCell ref="E364:E365"/>
    <mergeCell ref="D373:D374"/>
    <mergeCell ref="J460:J462"/>
    <mergeCell ref="J480:J481"/>
    <mergeCell ref="L480:L481"/>
    <mergeCell ref="M347:M348"/>
    <mergeCell ref="M339:M340"/>
    <mergeCell ref="J315:J316"/>
    <mergeCell ref="J309:J310"/>
    <mergeCell ref="C344:C345"/>
    <mergeCell ref="D344:D345"/>
    <mergeCell ref="M344:M345"/>
    <mergeCell ref="L344:L345"/>
    <mergeCell ref="M373:M374"/>
    <mergeCell ref="I373:I374"/>
    <mergeCell ref="J373:J374"/>
    <mergeCell ref="L373:L374"/>
    <mergeCell ref="L453:L454"/>
    <mergeCell ref="J411:J412"/>
    <mergeCell ref="L422:L423"/>
    <mergeCell ref="M422:M423"/>
    <mergeCell ref="L437:L439"/>
    <mergeCell ref="D401:D402"/>
    <mergeCell ref="E401:E402"/>
    <mergeCell ref="M364:M365"/>
    <mergeCell ref="M390:M392"/>
    <mergeCell ref="M411:M412"/>
    <mergeCell ref="I422:I423"/>
    <mergeCell ref="I387:I388"/>
    <mergeCell ref="I446:I448"/>
    <mergeCell ref="J387:J388"/>
    <mergeCell ref="M397:M398"/>
    <mergeCell ref="M387:M388"/>
    <mergeCell ref="L387:L388"/>
    <mergeCell ref="I390:I392"/>
    <mergeCell ref="J390:J392"/>
    <mergeCell ref="L390:L392"/>
    <mergeCell ref="I437:I439"/>
    <mergeCell ref="L512:L513"/>
    <mergeCell ref="L497:L498"/>
    <mergeCell ref="L501:L502"/>
    <mergeCell ref="I339:I340"/>
    <mergeCell ref="J339:J340"/>
    <mergeCell ref="L339:L340"/>
    <mergeCell ref="I364:I365"/>
    <mergeCell ref="J364:J365"/>
    <mergeCell ref="L364:L365"/>
    <mergeCell ref="L482:L483"/>
    <mergeCell ref="I344:I345"/>
    <mergeCell ref="J497:J498"/>
    <mergeCell ref="J501:J502"/>
    <mergeCell ref="J512:J513"/>
    <mergeCell ref="J446:J448"/>
    <mergeCell ref="M618:M620"/>
    <mergeCell ref="M585:M587"/>
    <mergeCell ref="M446:M448"/>
    <mergeCell ref="M453:M454"/>
    <mergeCell ref="M460:M462"/>
    <mergeCell ref="M588:M589"/>
    <mergeCell ref="M601:M603"/>
    <mergeCell ref="M609:M610"/>
    <mergeCell ref="M613:M615"/>
    <mergeCell ref="M594:M595"/>
    <mergeCell ref="M512:M513"/>
    <mergeCell ref="M482:M483"/>
    <mergeCell ref="M497:M498"/>
    <mergeCell ref="M501:M502"/>
    <mergeCell ref="J594:J595"/>
    <mergeCell ref="J585:J587"/>
    <mergeCell ref="J588:J589"/>
    <mergeCell ref="M518:M519"/>
    <mergeCell ref="L518:L519"/>
    <mergeCell ref="L520:L522"/>
    <mergeCell ref="L527:L528"/>
    <mergeCell ref="L609:L610"/>
    <mergeCell ref="L613:L615"/>
    <mergeCell ref="J518:J519"/>
    <mergeCell ref="J568:J569"/>
    <mergeCell ref="L618:L620"/>
    <mergeCell ref="M568:M569"/>
    <mergeCell ref="M573:M574"/>
    <mergeCell ref="J573:J574"/>
    <mergeCell ref="J613:J615"/>
    <mergeCell ref="J618:J620"/>
    <mergeCell ref="M596:M597"/>
    <mergeCell ref="M520:M522"/>
    <mergeCell ref="M527:M528"/>
    <mergeCell ref="J596:J597"/>
    <mergeCell ref="J601:J603"/>
    <mergeCell ref="J609:J610"/>
    <mergeCell ref="J583:J584"/>
    <mergeCell ref="M583:M584"/>
    <mergeCell ref="L585:L587"/>
    <mergeCell ref="L588:L589"/>
    <mergeCell ref="L594:L595"/>
    <mergeCell ref="L596:L597"/>
    <mergeCell ref="L601:L603"/>
    <mergeCell ref="L568:L569"/>
    <mergeCell ref="L573:L574"/>
    <mergeCell ref="L583:L584"/>
    <mergeCell ref="J520:J522"/>
    <mergeCell ref="J527:J528"/>
    <mergeCell ref="L315:L316"/>
    <mergeCell ref="M315:M316"/>
    <mergeCell ref="J320:J321"/>
    <mergeCell ref="L320:L321"/>
    <mergeCell ref="M320:M321"/>
    <mergeCell ref="M313:M314"/>
    <mergeCell ref="J336:J337"/>
    <mergeCell ref="L336:L337"/>
    <mergeCell ref="M336:M337"/>
    <mergeCell ref="L334:L335"/>
    <mergeCell ref="M334:M335"/>
    <mergeCell ref="J334:J335"/>
    <mergeCell ref="L327:L329"/>
    <mergeCell ref="L291:L293"/>
    <mergeCell ref="I320:I321"/>
    <mergeCell ref="J327:J329"/>
    <mergeCell ref="I327:I329"/>
    <mergeCell ref="L284:L285"/>
    <mergeCell ref="M284:M285"/>
    <mergeCell ref="I268:I269"/>
    <mergeCell ref="J268:J269"/>
    <mergeCell ref="M291:M293"/>
    <mergeCell ref="M280:M281"/>
    <mergeCell ref="L313:L314"/>
    <mergeCell ref="M324:M325"/>
    <mergeCell ref="M327:M329"/>
    <mergeCell ref="J299:J300"/>
    <mergeCell ref="L299:L300"/>
    <mergeCell ref="M299:M300"/>
    <mergeCell ref="L304:L308"/>
    <mergeCell ref="M304:M308"/>
    <mergeCell ref="J304:J308"/>
    <mergeCell ref="J313:J314"/>
    <mergeCell ref="I304:I308"/>
    <mergeCell ref="J284:J285"/>
    <mergeCell ref="J280:J281"/>
    <mergeCell ref="I284:I285"/>
    <mergeCell ref="M271:M274"/>
    <mergeCell ref="I221:I223"/>
    <mergeCell ref="M251:M252"/>
    <mergeCell ref="J237:J238"/>
    <mergeCell ref="M268:M269"/>
    <mergeCell ref="M255:M256"/>
    <mergeCell ref="M259:M260"/>
    <mergeCell ref="M253:M254"/>
    <mergeCell ref="M247:M248"/>
    <mergeCell ref="J271:J274"/>
    <mergeCell ref="J253:J254"/>
    <mergeCell ref="L253:L254"/>
    <mergeCell ref="M215:M217"/>
    <mergeCell ref="J210:J211"/>
    <mergeCell ref="J215:J217"/>
    <mergeCell ref="J241:J242"/>
    <mergeCell ref="J247:J248"/>
    <mergeCell ref="L207:L209"/>
    <mergeCell ref="I237:I238"/>
    <mergeCell ref="J229:J230"/>
    <mergeCell ref="L229:L230"/>
    <mergeCell ref="I207:I209"/>
    <mergeCell ref="J207:J209"/>
    <mergeCell ref="A1:K1"/>
    <mergeCell ref="B397:B398"/>
    <mergeCell ref="C397:C398"/>
    <mergeCell ref="D397:D398"/>
    <mergeCell ref="E397:E398"/>
    <mergeCell ref="I397:I398"/>
    <mergeCell ref="J397:J398"/>
    <mergeCell ref="A397:A398"/>
    <mergeCell ref="L397:L398"/>
    <mergeCell ref="J344:J345"/>
    <mergeCell ref="B347:B348"/>
    <mergeCell ref="C347:C348"/>
    <mergeCell ref="D347:D348"/>
    <mergeCell ref="E347:E348"/>
    <mergeCell ref="I347:I348"/>
    <mergeCell ref="J347:J348"/>
    <mergeCell ref="L347:L348"/>
    <mergeCell ref="D122:D123"/>
    <mergeCell ref="D124:D125"/>
    <mergeCell ref="J127:J128"/>
    <mergeCell ref="L127:L128"/>
    <mergeCell ref="A334:A335"/>
    <mergeCell ref="B334:B335"/>
    <mergeCell ref="C334:C335"/>
    <mergeCell ref="N49:N53"/>
    <mergeCell ref="N57:N59"/>
    <mergeCell ref="N63:N64"/>
    <mergeCell ref="N65:N67"/>
    <mergeCell ref="N68:N70"/>
    <mergeCell ref="N71:N74"/>
    <mergeCell ref="N75:N81"/>
    <mergeCell ref="N83:N84"/>
    <mergeCell ref="N85:N86"/>
    <mergeCell ref="N3:N12"/>
    <mergeCell ref="N14:N16"/>
    <mergeCell ref="N17:N20"/>
    <mergeCell ref="N21:N26"/>
    <mergeCell ref="N27:N35"/>
    <mergeCell ref="N36:N40"/>
    <mergeCell ref="N41:N42"/>
    <mergeCell ref="N43:N45"/>
    <mergeCell ref="N46:N48"/>
    <mergeCell ref="N89:N90"/>
    <mergeCell ref="N91:N95"/>
    <mergeCell ref="N101:N102"/>
    <mergeCell ref="N104:N105"/>
    <mergeCell ref="N106:N108"/>
    <mergeCell ref="N122:N123"/>
    <mergeCell ref="N124:N125"/>
    <mergeCell ref="N127:N128"/>
    <mergeCell ref="N210:N211"/>
    <mergeCell ref="N130:N131"/>
    <mergeCell ref="N132:N133"/>
    <mergeCell ref="N136:N137"/>
    <mergeCell ref="N140:N143"/>
    <mergeCell ref="N145:N149"/>
    <mergeCell ref="N152:N154"/>
    <mergeCell ref="N158:N162"/>
    <mergeCell ref="N164:N166"/>
    <mergeCell ref="N168:N171"/>
    <mergeCell ref="N215:N217"/>
    <mergeCell ref="N218:N220"/>
    <mergeCell ref="N221:N223"/>
    <mergeCell ref="N229:N230"/>
    <mergeCell ref="N237:N238"/>
    <mergeCell ref="N241:N242"/>
    <mergeCell ref="N172:N175"/>
    <mergeCell ref="N180:N181"/>
    <mergeCell ref="N183:N184"/>
    <mergeCell ref="N187:N191"/>
    <mergeCell ref="N199:N201"/>
    <mergeCell ref="N202:N203"/>
    <mergeCell ref="N204:N205"/>
    <mergeCell ref="N207:N209"/>
    <mergeCell ref="N291:N293"/>
    <mergeCell ref="N299:N300"/>
    <mergeCell ref="N304:N308"/>
    <mergeCell ref="N309:N310"/>
    <mergeCell ref="N313:N314"/>
    <mergeCell ref="N315:N316"/>
    <mergeCell ref="N320:N321"/>
    <mergeCell ref="N324:N325"/>
    <mergeCell ref="N327:N329"/>
    <mergeCell ref="N247:N248"/>
    <mergeCell ref="N251:N252"/>
    <mergeCell ref="N253:N254"/>
    <mergeCell ref="N255:N256"/>
    <mergeCell ref="N259:N260"/>
    <mergeCell ref="N268:N269"/>
    <mergeCell ref="N271:N274"/>
    <mergeCell ref="N280:N281"/>
    <mergeCell ref="N284:N285"/>
    <mergeCell ref="N390:N392"/>
    <mergeCell ref="N397:N398"/>
    <mergeCell ref="N401:N402"/>
    <mergeCell ref="N411:N412"/>
    <mergeCell ref="N422:N423"/>
    <mergeCell ref="N437:N439"/>
    <mergeCell ref="N446:N448"/>
    <mergeCell ref="N453:N454"/>
    <mergeCell ref="N334:N335"/>
    <mergeCell ref="N336:N337"/>
    <mergeCell ref="N339:N340"/>
    <mergeCell ref="N344:N345"/>
    <mergeCell ref="N347:N348"/>
    <mergeCell ref="N364:N365"/>
    <mergeCell ref="N373:N374"/>
    <mergeCell ref="N387:N388"/>
    <mergeCell ref="N613:N615"/>
    <mergeCell ref="N618:N620"/>
    <mergeCell ref="N621:N622"/>
    <mergeCell ref="N641:N643"/>
    <mergeCell ref="N650:N651"/>
    <mergeCell ref="N527:N528"/>
    <mergeCell ref="N568:N569"/>
    <mergeCell ref="N573:N574"/>
    <mergeCell ref="N583:N584"/>
    <mergeCell ref="N585:N587"/>
    <mergeCell ref="N588:N589"/>
    <mergeCell ref="N594:N595"/>
    <mergeCell ref="N596:N597"/>
    <mergeCell ref="N601:N603"/>
    <mergeCell ref="N460:N462"/>
    <mergeCell ref="N480:N481"/>
    <mergeCell ref="N482:N483"/>
    <mergeCell ref="N497:N498"/>
    <mergeCell ref="N501:N502"/>
    <mergeCell ref="N512:N513"/>
    <mergeCell ref="N518:N519"/>
    <mergeCell ref="N520:N522"/>
    <mergeCell ref="N609:N610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Volkan Bayraktar</dc:creator>
  <cp:lastModifiedBy>user</cp:lastModifiedBy>
  <dcterms:created xsi:type="dcterms:W3CDTF">2015-06-05T18:19:34Z</dcterms:created>
  <dcterms:modified xsi:type="dcterms:W3CDTF">2025-10-26T09:38:27Z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user=25474520380</vt:lpwstr>
  </property>
  <property fmtid="{D5CDD505-2E9C-101B-9397-08002B2CF9AE}" pid="4" name="geodilabeltime">
    <vt:lpwstr>datetime=2024-12-12T07:30:28.644Z</vt:lpwstr>
  </property>
</Properties>
</file>